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Lorraine\Documents\DR 20180107\Other\Squads and Clinics\Training programs\"/>
    </mc:Choice>
  </mc:AlternateContent>
  <xr:revisionPtr revIDLastSave="0" documentId="13_ncr:1_{C6C36134-2F8C-4098-B4DC-0734EBD401B5}" xr6:coauthVersionLast="40" xr6:coauthVersionMax="40" xr10:uidLastSave="{00000000-0000-0000-0000-000000000000}"/>
  <bookViews>
    <workbookView xWindow="240" yWindow="45" windowWidth="20115" windowHeight="9795" activeTab="3" xr2:uid="{00000000-000D-0000-FFFF-FFFF00000000}"/>
  </bookViews>
  <sheets>
    <sheet name="Read this first" sheetId="10" r:id="rId1"/>
    <sheet name="Adjusting the program" sheetId="12" r:id="rId2"/>
    <sheet name="K2PD training program" sheetId="9" r:id="rId3"/>
    <sheet name="mileage" sheetId="1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9" l="1"/>
  <c r="J31" i="9"/>
  <c r="I4" i="1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I26" i="11"/>
  <c r="J26" i="11"/>
  <c r="I27" i="11"/>
  <c r="J27" i="11"/>
  <c r="I28" i="11"/>
  <c r="J28" i="11"/>
  <c r="I29" i="11"/>
  <c r="J29" i="11"/>
  <c r="J3" i="11"/>
  <c r="I3" i="11"/>
  <c r="I30" i="11" l="1"/>
  <c r="J30" i="11"/>
  <c r="BC16" i="9"/>
  <c r="BB16" i="9"/>
  <c r="BC15" i="9"/>
  <c r="BB15" i="9"/>
  <c r="BC14" i="9"/>
  <c r="BB14" i="9"/>
  <c r="BC13" i="9"/>
  <c r="BB13" i="9"/>
  <c r="BC12" i="9"/>
  <c r="BB12" i="9"/>
  <c r="BC11" i="9"/>
  <c r="BB11" i="9"/>
  <c r="BC10" i="9"/>
  <c r="BB10" i="9"/>
  <c r="BC9" i="9"/>
  <c r="BB9" i="9"/>
  <c r="BC8" i="9"/>
  <c r="BB8" i="9"/>
  <c r="BC7" i="9"/>
  <c r="BB7" i="9"/>
  <c r="BB17" i="9" l="1"/>
  <c r="BC17" i="9"/>
</calcChain>
</file>

<file path=xl/sharedStrings.xml><?xml version="1.0" encoding="utf-8"?>
<sst xmlns="http://schemas.openxmlformats.org/spreadsheetml/2006/main" count="254" uniqueCount="141">
  <si>
    <t>Tue</t>
  </si>
  <si>
    <t>Wed</t>
  </si>
  <si>
    <t>Thu</t>
  </si>
  <si>
    <t>Sat</t>
  </si>
  <si>
    <t xml:space="preserve"> </t>
  </si>
  <si>
    <t>Wk</t>
  </si>
  <si>
    <t>Date</t>
  </si>
  <si>
    <t>Rest</t>
  </si>
  <si>
    <t>RACE</t>
  </si>
  <si>
    <t>10 (60)</t>
  </si>
  <si>
    <t>Lake Morris Road</t>
  </si>
  <si>
    <t>Total for the week (min)</t>
  </si>
  <si>
    <t>Total for the week (max)</t>
  </si>
  <si>
    <t>Tempo Running</t>
  </si>
  <si>
    <t>11th MMM Mile</t>
  </si>
  <si>
    <t>Black Mountain Road</t>
  </si>
  <si>
    <t>Training phases</t>
  </si>
  <si>
    <t>Base Training</t>
  </si>
  <si>
    <t>Early Quality Training</t>
  </si>
  <si>
    <t>Hard work</t>
  </si>
  <si>
    <t>Race</t>
  </si>
  <si>
    <t>Taper</t>
  </si>
  <si>
    <t xml:space="preserve">18 (180) </t>
  </si>
  <si>
    <t>Dinner</t>
  </si>
  <si>
    <t>Novice 1 K2PD Training Schedule</t>
  </si>
  <si>
    <t>Sun, long runs</t>
  </si>
  <si>
    <t>H  6-8</t>
  </si>
  <si>
    <t>E 5</t>
  </si>
  <si>
    <t>E  8-10</t>
  </si>
  <si>
    <t>E 5 (30)</t>
  </si>
  <si>
    <t>I  6-8</t>
  </si>
  <si>
    <t>T  8-10</t>
  </si>
  <si>
    <t>E 8 (60)</t>
  </si>
  <si>
    <t>Long run</t>
  </si>
  <si>
    <t>M  8-10</t>
  </si>
  <si>
    <t>I  8-10</t>
  </si>
  <si>
    <t>E 8</t>
  </si>
  <si>
    <t>T  10-12</t>
  </si>
  <si>
    <t>H  8-10</t>
  </si>
  <si>
    <t>E 6</t>
  </si>
  <si>
    <t>M  10-12</t>
  </si>
  <si>
    <t>I  8-12</t>
  </si>
  <si>
    <t>Come-and-try Run: Cairns Marathon</t>
  </si>
  <si>
    <t>H  8-12</t>
  </si>
  <si>
    <t xml:space="preserve">10k race Middle Distance Series, Clifton Beach </t>
  </si>
  <si>
    <t>Cairns Marathon</t>
  </si>
  <si>
    <t>12th MMM Mile</t>
  </si>
  <si>
    <t>M 12 (80)</t>
  </si>
  <si>
    <t>Twin Bridges</t>
  </si>
  <si>
    <t>Townsville Marathon - race pace</t>
  </si>
  <si>
    <t>H 8</t>
  </si>
  <si>
    <t>T 8</t>
  </si>
  <si>
    <t>I 8</t>
  </si>
  <si>
    <t>Bump Track</t>
  </si>
  <si>
    <t>13th MMM Mile</t>
  </si>
  <si>
    <t>K2PD 64km RACE</t>
  </si>
  <si>
    <t>Total mileage:</t>
  </si>
  <si>
    <t>E  8</t>
  </si>
  <si>
    <t xml:space="preserve">16 (140) </t>
  </si>
  <si>
    <r>
      <t>·</t>
    </r>
    <r>
      <rPr>
        <sz val="7"/>
        <color theme="1"/>
        <rFont val="Times New Roman"/>
        <family val="1"/>
      </rPr>
      <t xml:space="preserve">         </t>
    </r>
    <r>
      <rPr>
        <sz val="11"/>
        <color theme="1"/>
        <rFont val="Calibri"/>
        <family val="2"/>
        <scheme val="minor"/>
      </rPr>
      <t>Enjoy yourself. Don’t overthink things and don’t get too obsessed about your training.</t>
    </r>
  </si>
  <si>
    <r>
      <t>·</t>
    </r>
    <r>
      <rPr>
        <sz val="7"/>
        <color rgb="FF000000"/>
        <rFont val="Times New Roman"/>
        <family val="1"/>
      </rPr>
      <t xml:space="preserve">         </t>
    </r>
    <r>
      <rPr>
        <sz val="11"/>
        <color rgb="FF000000"/>
        <rFont val="Calibri"/>
        <family val="2"/>
        <scheme val="minor"/>
      </rPr>
      <t>Follow your training program. Run for distance or run for time – whichever comes first. For example, if the program says to do 21 (180), you either run 21 kilometres or you run for 3 hours.</t>
    </r>
  </si>
  <si>
    <r>
      <t>·</t>
    </r>
    <r>
      <rPr>
        <sz val="7"/>
        <color theme="1"/>
        <rFont val="Times New Roman"/>
        <family val="1"/>
      </rPr>
      <t xml:space="preserve">         </t>
    </r>
    <r>
      <rPr>
        <sz val="11"/>
        <color theme="1"/>
        <rFont val="Calibri"/>
        <family val="2"/>
        <scheme val="minor"/>
      </rPr>
      <t>Run with proper form. Do the technique training if you want to learn how to run efficiently.</t>
    </r>
  </si>
  <si>
    <r>
      <t>·</t>
    </r>
    <r>
      <rPr>
        <sz val="7"/>
        <color theme="1"/>
        <rFont val="Times New Roman"/>
        <family val="1"/>
      </rPr>
      <t xml:space="preserve">         </t>
    </r>
    <r>
      <rPr>
        <sz val="11"/>
        <color theme="1"/>
        <rFont val="Calibri"/>
        <family val="2"/>
        <scheme val="minor"/>
      </rPr>
      <t>Speed work is not essential, nor recommended, if you are a novice runner.</t>
    </r>
  </si>
  <si>
    <r>
      <t>·</t>
    </r>
    <r>
      <rPr>
        <sz val="7"/>
        <color theme="1"/>
        <rFont val="Times New Roman"/>
        <family val="1"/>
      </rPr>
      <t xml:space="preserve">         </t>
    </r>
    <r>
      <rPr>
        <sz val="11"/>
        <color theme="1"/>
        <rFont val="Calibri"/>
        <family val="2"/>
        <scheme val="minor"/>
      </rPr>
      <t>Enlist your family or friends to support you – get them to volunteer at the race or be your support crew.</t>
    </r>
  </si>
  <si>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</si>
  <si>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</si>
  <si>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r>
      <t>1.</t>
    </r>
    <r>
      <rPr>
        <sz val="7"/>
        <color theme="1"/>
        <rFont val="Times New Roman"/>
        <family val="1"/>
      </rPr>
      <t xml:space="preserve">       </t>
    </r>
    <r>
      <rPr>
        <sz val="11"/>
        <color theme="1"/>
        <rFont val="Calibri"/>
        <family val="2"/>
        <scheme val="minor"/>
      </rPr>
      <t>finish the race</t>
    </r>
  </si>
  <si>
    <r>
      <t>2.</t>
    </r>
    <r>
      <rPr>
        <sz val="7"/>
        <color theme="1"/>
        <rFont val="Times New Roman"/>
        <family val="1"/>
      </rPr>
      <t xml:space="preserve">       </t>
    </r>
    <r>
      <rPr>
        <sz val="11"/>
        <color theme="1"/>
        <rFont val="Calibri"/>
        <family val="2"/>
        <scheme val="minor"/>
      </rPr>
      <t>don't get injured</t>
    </r>
  </si>
  <si>
    <r>
      <t>3.</t>
    </r>
    <r>
      <rPr>
        <sz val="7"/>
        <color theme="1"/>
        <rFont val="Times New Roman"/>
        <family val="1"/>
      </rPr>
      <t xml:space="preserve">       </t>
    </r>
    <r>
      <rPr>
        <sz val="11"/>
        <color theme="1"/>
        <rFont val="Calibri"/>
        <family val="2"/>
        <scheme val="minor"/>
      </rPr>
      <t>had some fun and made new friends along the way</t>
    </r>
  </si>
  <si>
    <t>Read this first before you start your training program</t>
  </si>
  <si>
    <r>
      <t>·</t>
    </r>
    <r>
      <rPr>
        <sz val="7"/>
        <color rgb="FF000000"/>
        <rFont val="Times New Roman"/>
        <family val="1"/>
      </rPr>
      <t xml:space="preserve">         </t>
    </r>
    <r>
      <rPr>
        <sz val="11"/>
        <color rgb="FF000000"/>
        <rFont val="Calibri"/>
        <family val="2"/>
        <scheme val="minor"/>
      </rPr>
      <t>Recovery is essential. It is recommended that you not run at all on Mondays (and Fridays and even Wednesdays). There are occasional easy weeks for recovery.</t>
    </r>
  </si>
  <si>
    <r>
      <t>·</t>
    </r>
    <r>
      <rPr>
        <sz val="7"/>
        <color theme="1"/>
        <rFont val="Times New Roman"/>
        <family val="1"/>
      </rPr>
      <t xml:space="preserve">         </t>
    </r>
    <r>
      <rPr>
        <sz val="11"/>
        <color theme="1"/>
        <rFont val="Calibri"/>
        <family val="2"/>
        <scheme val="minor"/>
      </rPr>
      <t xml:space="preserve">Concentrate on getting time on your legs. Build up your distances by using back-to-back long runs on weekends. </t>
    </r>
  </si>
  <si>
    <r>
      <t>·</t>
    </r>
    <r>
      <rPr>
        <sz val="7"/>
        <color theme="1"/>
        <rFont val="Times New Roman"/>
        <family val="1"/>
      </rPr>
      <t xml:space="preserve">         </t>
    </r>
    <r>
      <rPr>
        <sz val="11"/>
        <color theme="1"/>
        <rFont val="Calibri"/>
        <family val="2"/>
        <scheme val="minor"/>
      </rPr>
      <t>Use your long runs in May and June to imitate what you will eat, drink and wear on race day.</t>
    </r>
  </si>
  <si>
    <r>
      <t>·</t>
    </r>
    <r>
      <rPr>
        <sz val="7"/>
        <color theme="1"/>
        <rFont val="Times New Roman"/>
        <family val="1"/>
      </rPr>
      <t xml:space="preserve">         </t>
    </r>
    <r>
      <rPr>
        <sz val="11"/>
        <color rgb="FF000000"/>
        <rFont val="Calibri"/>
        <family val="2"/>
        <scheme val="minor"/>
      </rPr>
      <t>ALL other races you do leading up to you’re A-grade event are training runs. DON’T race them. You will pay for it because you will not be able to get back into your training as quickly as you need to.</t>
    </r>
  </si>
  <si>
    <r>
      <t>WARNING:</t>
    </r>
    <r>
      <rPr>
        <sz val="11"/>
        <color theme="1"/>
        <rFont val="Calibri"/>
        <family val="2"/>
        <scheme val="minor"/>
      </rPr>
      <t xml:space="preserve"> Novice ultra-runners need to be careful in interpreting how the advice from veterans applies to them. A veteran may sincerely say "this works for me", and since the vet has the physiological adaptation, it does work and seems pretty easy. The novice, without much adaptation, may find that the practice doesn't work for them. Growing and learning are part of the fun of running.</t>
    </r>
  </si>
  <si>
    <r>
      <t xml:space="preserve">There is lots of information in </t>
    </r>
    <r>
      <rPr>
        <b/>
        <sz val="11"/>
        <color theme="1"/>
        <rFont val="Calibri"/>
        <family val="2"/>
        <scheme val="minor"/>
      </rPr>
      <t>Lorraine’s Squad Training Guide</t>
    </r>
    <r>
      <rPr>
        <sz val="11"/>
        <color theme="1"/>
        <rFont val="Calibri"/>
        <family val="2"/>
        <scheme val="minor"/>
      </rPr>
      <t>, but here are a couple of fundamental tips that will get you to the start line of your race – AND through to the finish line so you can collect your medal:</t>
    </r>
  </si>
  <si>
    <t>Rest on Mondays &amp; Fridays.</t>
  </si>
  <si>
    <t>Key:</t>
  </si>
  <si>
    <t>Easy / pull back week</t>
  </si>
  <si>
    <t>Races - A, B and C grade</t>
  </si>
  <si>
    <t>How many weeks to race day?</t>
  </si>
  <si>
    <t>Weeks in each phase</t>
  </si>
  <si>
    <t>Base</t>
  </si>
  <si>
    <t>Early Quality</t>
  </si>
  <si>
    <t>Tempo</t>
  </si>
  <si>
    <t>Race week</t>
  </si>
  <si>
    <t>27 or more</t>
  </si>
  <si>
    <t xml:space="preserve"> 2-3</t>
  </si>
  <si>
    <t>22 to 25</t>
  </si>
  <si>
    <t xml:space="preserve"> 3-5</t>
  </si>
  <si>
    <t>18 to 19</t>
  </si>
  <si>
    <t>13 to 14</t>
  </si>
  <si>
    <t>11 to 12</t>
  </si>
  <si>
    <t>Run location/event</t>
  </si>
  <si>
    <t>12 (80)</t>
  </si>
  <si>
    <t>Esplanade</t>
  </si>
  <si>
    <t>14 (100)</t>
  </si>
  <si>
    <t>Trinity Beach</t>
  </si>
  <si>
    <t>Freshie Loop</t>
  </si>
  <si>
    <t>15 (120)</t>
  </si>
  <si>
    <t>17 (150)</t>
  </si>
  <si>
    <t>Rare diseases fun run/walk</t>
  </si>
  <si>
    <t>18 (180)</t>
  </si>
  <si>
    <t xml:space="preserve">5th Paws on the Path Fundraiser Fun Run/Walk </t>
  </si>
  <si>
    <t xml:space="preserve">5th Dynamic in a Dress Running Festival </t>
  </si>
  <si>
    <t>12 (70)</t>
  </si>
  <si>
    <t>Trail run</t>
  </si>
  <si>
    <t>7 Cairns Marathon &amp; Community Run Festival</t>
  </si>
  <si>
    <t>Kauri Half Marathon training run #1</t>
  </si>
  <si>
    <t>12 (70) GBRM Trail Race (Fri, 24/5/2019)</t>
  </si>
  <si>
    <t>GBRM Half Marathon</t>
  </si>
  <si>
    <t>Day 2 of 3M3D training run #2</t>
  </si>
  <si>
    <t>Cairns Marathon (18+ only) training run #3</t>
  </si>
  <si>
    <t>K2PD race</t>
  </si>
  <si>
    <t>10 (70)</t>
  </si>
  <si>
    <t>NOVICE Ultra Marathon Training Schedule</t>
  </si>
  <si>
    <r>
      <t>·</t>
    </r>
    <r>
      <rPr>
        <sz val="7"/>
        <color theme="1"/>
        <rFont val="Times New Roman"/>
        <family val="1"/>
      </rPr>
      <t xml:space="preserve">         </t>
    </r>
    <r>
      <rPr>
        <sz val="11"/>
        <color theme="1"/>
        <rFont val="Calibri"/>
        <family val="2"/>
        <scheme val="minor"/>
      </rPr>
      <t>This training program is aimed a the novice runner who has not done an ultra before. Other participants need to adjust it, or develop their own program.</t>
    </r>
  </si>
  <si>
    <t>Long run, Esplanade</t>
  </si>
  <si>
    <t>26 (220)</t>
  </si>
  <si>
    <t xml:space="preserve">32 (4hrs) </t>
  </si>
  <si>
    <t>23 (3hrs)</t>
  </si>
  <si>
    <t>24 (200)</t>
  </si>
  <si>
    <t>5 Runners' clinics</t>
  </si>
  <si>
    <t xml:space="preserve">36km </t>
  </si>
  <si>
    <t xml:space="preserve">21.1km </t>
  </si>
  <si>
    <t>H = Hills</t>
  </si>
  <si>
    <t>I = Intervals/speed work</t>
  </si>
  <si>
    <t>E = Easy run</t>
  </si>
  <si>
    <t>T = tempo run</t>
  </si>
  <si>
    <t>M = Marathon pace</t>
  </si>
  <si>
    <t>HM = half marathon pace</t>
  </si>
  <si>
    <t>M 21 (120)</t>
  </si>
  <si>
    <t xml:space="preserve">HM 21.1km </t>
  </si>
  <si>
    <t>42.2km (6hrs)</t>
  </si>
  <si>
    <t xml:space="preserve">M 21.1 (150) </t>
  </si>
  <si>
    <t>E  6-8</t>
  </si>
  <si>
    <t>E 5 (35)</t>
  </si>
  <si>
    <t>E  10</t>
  </si>
  <si>
    <t>3M3D Cairns Marathon</t>
  </si>
  <si>
    <t>E  10-12</t>
  </si>
  <si>
    <t>Bump track to waterfall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</si>
</sst>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2"/>
      <color theme="1"/>
      <name val="Symbol"/>
      <family val="1"/>
      <charset val="2"/>
    </font>
    <font>
      <sz val="7"/>
      <color theme="1"/>
      <name val="Times New Roman"/>
      <family val="1"/>
    </font>
    <font>
      <sz val="12"/>
      <color rgb="FF000000"/>
      <name val="Symbol"/>
      <family val="1"/>
      <charset val="2"/>
    </font>
    <font>
      <sz val="7"/>
      <color rgb="FF000000"/>
      <name val="Times New Roman"/>
      <family val="1"/>
    </font>
    <font>
      <b/>
      <sz val="11"/>
      <color theme="1"/>
      <name val="Calibri"/>
      <family val="2"/>
    </font>
    <font>
      <sz val="11"/>
      <color theme="1"/>
      <name val="Calibri"/>
      <family val="2"/>
    </font>
    <font>
      <u/>
      <sz val="11"/>
      <color theme="10"/>
      <name val="Calibri"/>
      <family val="2"/>
      <scheme val="minor"/>
    </font>
    <font>
      <u/>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53">
    <xf numFmtId="0" fontId="0" fillId="0" borderId="0" xfId="0"/>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5" borderId="10" xfId="0" applyFont="1" applyFill="1" applyBorder="1" applyAlignment="1">
      <alignment horizontal="center" vertical="center" wrapText="1"/>
    </xf>
    <xf numFmtId="0" fontId="0" fillId="0" borderId="0" xfId="0" applyFont="1" applyAlignment="1">
      <alignment horizontal="center" vertical="center"/>
    </xf>
    <xf numFmtId="0" fontId="16" fillId="36"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35" borderId="0" xfId="0" applyFont="1" applyFill="1" applyAlignment="1">
      <alignment horizontal="center" vertical="center" wrapText="1"/>
    </xf>
    <xf numFmtId="0" fontId="16" fillId="0" borderId="0" xfId="0" applyNumberFormat="1" applyFont="1" applyAlignment="1">
      <alignment horizontal="center" vertical="center" wrapText="1"/>
    </xf>
    <xf numFmtId="14"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19" fillId="35"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19" fillId="34" borderId="12" xfId="0" applyNumberFormat="1" applyFont="1" applyFill="1" applyBorder="1" applyAlignment="1">
      <alignment horizontal="center" vertical="center" wrapText="1"/>
    </xf>
    <xf numFmtId="0" fontId="19" fillId="34" borderId="10" xfId="0" applyNumberFormat="1" applyFont="1" applyFill="1" applyBorder="1" applyAlignment="1">
      <alignment horizontal="center" vertical="center" wrapText="1"/>
    </xf>
    <xf numFmtId="0" fontId="19" fillId="34" borderId="13" xfId="0" applyNumberFormat="1" applyFont="1" applyFill="1" applyBorder="1" applyAlignment="1">
      <alignment horizontal="center" vertical="center" wrapText="1"/>
    </xf>
    <xf numFmtId="14" fontId="0" fillId="0" borderId="0" xfId="0" applyNumberFormat="1" applyFont="1" applyAlignment="1">
      <alignment horizontal="center" vertical="center"/>
    </xf>
    <xf numFmtId="0" fontId="0" fillId="37" borderId="10" xfId="0" applyFont="1" applyFill="1" applyBorder="1" applyAlignment="1">
      <alignment horizontal="center" vertical="center" wrapText="1"/>
    </xf>
    <xf numFmtId="0" fontId="19" fillId="35" borderId="10"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NumberFormat="1" applyFont="1" applyAlignment="1">
      <alignment horizontal="center" vertical="center" wrapText="1"/>
    </xf>
    <xf numFmtId="0" fontId="0" fillId="35" borderId="14" xfId="0" applyFont="1" applyFill="1" applyBorder="1" applyAlignment="1">
      <alignment horizontal="center" vertical="center"/>
    </xf>
    <xf numFmtId="0" fontId="0" fillId="35" borderId="13" xfId="0" applyFont="1" applyFill="1" applyBorder="1" applyAlignment="1">
      <alignment horizontal="center" vertical="center"/>
    </xf>
    <xf numFmtId="0" fontId="16" fillId="35" borderId="10" xfId="0" applyFont="1" applyFill="1" applyBorder="1" applyAlignment="1">
      <alignment horizontal="center" vertical="center" textRotation="90" wrapText="1"/>
    </xf>
    <xf numFmtId="0" fontId="16" fillId="35" borderId="0" xfId="0" applyFont="1" applyFill="1" applyAlignment="1">
      <alignment horizontal="left" vertical="center"/>
    </xf>
    <xf numFmtId="0" fontId="0" fillId="35" borderId="10" xfId="0" applyFont="1" applyFill="1" applyBorder="1" applyAlignment="1">
      <alignment horizontal="center" vertical="center"/>
    </xf>
    <xf numFmtId="0" fontId="0" fillId="35" borderId="0" xfId="0"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20" fillId="0" borderId="0" xfId="0" applyFont="1" applyAlignment="1">
      <alignment horizontal="left" vertical="center" wrapText="1"/>
    </xf>
    <xf numFmtId="0" fontId="22" fillId="34" borderId="0" xfId="0" applyFont="1" applyFill="1" applyAlignment="1">
      <alignment horizontal="left" vertical="center" wrapText="1"/>
    </xf>
    <xf numFmtId="0" fontId="22" fillId="0" borderId="0" xfId="0" applyFont="1" applyAlignment="1">
      <alignment horizontal="left" vertical="center" wrapText="1"/>
    </xf>
    <xf numFmtId="0" fontId="16" fillId="0" borderId="0" xfId="0" applyFont="1" applyAlignment="1">
      <alignment vertical="center" wrapText="1"/>
    </xf>
    <xf numFmtId="0" fontId="0" fillId="0" borderId="0" xfId="0" applyAlignment="1">
      <alignment horizontal="left" vertical="center" wrapText="1"/>
    </xf>
    <xf numFmtId="0" fontId="16" fillId="0" borderId="0" xfId="0" applyFont="1" applyAlignment="1">
      <alignment wrapText="1"/>
    </xf>
    <xf numFmtId="0" fontId="0" fillId="35" borderId="10" xfId="0" applyFont="1" applyFill="1" applyBorder="1" applyAlignment="1">
      <alignment horizontal="center" vertical="center" textRotation="90" wrapText="1"/>
    </xf>
    <xf numFmtId="0" fontId="0" fillId="0" borderId="15" xfId="0" applyFont="1" applyBorder="1" applyAlignment="1">
      <alignment horizontal="left" vertical="center"/>
    </xf>
    <xf numFmtId="0" fontId="16" fillId="33" borderId="12" xfId="0" applyFont="1" applyFill="1" applyBorder="1" applyAlignment="1">
      <alignment horizontal="center" vertical="center"/>
    </xf>
    <xf numFmtId="0" fontId="0" fillId="35" borderId="12" xfId="0" applyFont="1" applyFill="1" applyBorder="1" applyAlignment="1">
      <alignment horizontal="center" vertical="center" textRotation="90" wrapText="1"/>
    </xf>
    <xf numFmtId="14" fontId="19" fillId="35" borderId="10" xfId="0" applyNumberFormat="1" applyFont="1" applyFill="1" applyBorder="1" applyAlignment="1">
      <alignment horizontal="center" vertical="center"/>
    </xf>
    <xf numFmtId="0" fontId="0" fillId="35" borderId="16" xfId="0" applyFont="1" applyFill="1" applyBorder="1" applyAlignment="1">
      <alignment horizontal="center" vertical="center" textRotation="90" wrapText="1"/>
    </xf>
    <xf numFmtId="0" fontId="0" fillId="34" borderId="10" xfId="0" applyFont="1" applyFill="1" applyBorder="1" applyAlignment="1">
      <alignment horizontal="center" vertical="center"/>
    </xf>
    <xf numFmtId="14" fontId="19" fillId="34" borderId="10" xfId="0" applyNumberFormat="1"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0" xfId="0" applyFont="1" applyFill="1" applyAlignment="1">
      <alignment horizontal="center" vertical="center" wrapText="1"/>
    </xf>
    <xf numFmtId="0" fontId="16" fillId="35" borderId="0" xfId="0" applyFont="1" applyFill="1" applyAlignment="1">
      <alignment horizontal="center" vertical="center"/>
    </xf>
    <xf numFmtId="16" fontId="0" fillId="35" borderId="10" xfId="0" applyNumberFormat="1" applyFont="1" applyFill="1" applyBorder="1" applyAlignment="1">
      <alignment horizontal="center" vertical="center"/>
    </xf>
    <xf numFmtId="0" fontId="24" fillId="0" borderId="0" xfId="0" applyFont="1" applyBorder="1" applyAlignment="1">
      <alignment horizontal="center" vertical="center" wrapText="1"/>
    </xf>
    <xf numFmtId="0" fontId="16" fillId="0" borderId="15" xfId="0" applyFont="1" applyBorder="1" applyAlignment="1">
      <alignment horizontal="center"/>
    </xf>
    <xf numFmtId="0" fontId="24"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0" xfId="0" applyFont="1"/>
    <xf numFmtId="16" fontId="25" fillId="0" borderId="10" xfId="0" applyNumberFormat="1" applyFont="1" applyBorder="1" applyAlignment="1">
      <alignment horizontal="center" vertical="center" wrapText="1"/>
    </xf>
    <xf numFmtId="0" fontId="0" fillId="0" borderId="0" xfId="0" applyAlignment="1">
      <alignment horizontal="center"/>
    </xf>
    <xf numFmtId="0" fontId="19" fillId="35" borderId="10" xfId="0" applyFont="1" applyFill="1" applyBorder="1" applyAlignment="1">
      <alignment vertical="center" wrapText="1"/>
    </xf>
    <xf numFmtId="0" fontId="27" fillId="37" borderId="10" xfId="42" applyNumberFormat="1" applyFont="1" applyFill="1" applyBorder="1" applyAlignment="1">
      <alignment horizontal="left" vertical="center" wrapText="1"/>
    </xf>
    <xf numFmtId="0" fontId="19" fillId="37" borderId="10" xfId="0" applyNumberFormat="1" applyFont="1" applyFill="1" applyBorder="1" applyAlignment="1">
      <alignment horizontal="center" vertical="center" wrapText="1"/>
    </xf>
    <xf numFmtId="0" fontId="27" fillId="35" borderId="10" xfId="42" applyNumberFormat="1" applyFont="1" applyFill="1" applyBorder="1" applyAlignment="1">
      <alignment horizontal="left" vertical="center" wrapText="1"/>
    </xf>
    <xf numFmtId="0" fontId="19" fillId="37" borderId="10" xfId="0" applyFont="1" applyFill="1" applyBorder="1" applyAlignment="1">
      <alignment horizontal="center" vertical="center" wrapText="1"/>
    </xf>
    <xf numFmtId="0" fontId="0" fillId="37" borderId="0" xfId="0" applyFont="1" applyFill="1" applyAlignment="1">
      <alignment horizontal="center" vertical="center" wrapText="1"/>
    </xf>
    <xf numFmtId="0" fontId="0" fillId="35" borderId="10" xfId="0" applyFont="1" applyFill="1" applyBorder="1" applyAlignment="1">
      <alignment vertical="center" wrapText="1"/>
    </xf>
    <xf numFmtId="0" fontId="0" fillId="37" borderId="10" xfId="0" applyFont="1" applyFill="1" applyBorder="1" applyAlignment="1">
      <alignment vertical="center" wrapText="1"/>
    </xf>
    <xf numFmtId="0" fontId="0" fillId="35" borderId="0" xfId="0" applyFont="1" applyFill="1" applyAlignment="1">
      <alignment vertical="center" wrapText="1"/>
    </xf>
    <xf numFmtId="0" fontId="0" fillId="35" borderId="18" xfId="0" applyFont="1" applyFill="1" applyBorder="1" applyAlignment="1">
      <alignment horizontal="center" vertical="center" wrapText="1"/>
    </xf>
    <xf numFmtId="0" fontId="0" fillId="0" borderId="13" xfId="0" applyFont="1" applyBorder="1" applyAlignment="1">
      <alignment horizontal="center" vertical="center"/>
    </xf>
    <xf numFmtId="14" fontId="19" fillId="0" borderId="0" xfId="0" applyNumberFormat="1" applyFont="1" applyBorder="1" applyAlignment="1">
      <alignment horizontal="left" vertical="center"/>
    </xf>
    <xf numFmtId="0" fontId="19" fillId="0" borderId="0" xfId="0" applyFont="1" applyBorder="1" applyAlignment="1">
      <alignment vertical="center"/>
    </xf>
    <xf numFmtId="0" fontId="19" fillId="35" borderId="0" xfId="0" applyFont="1" applyFill="1" applyBorder="1" applyAlignment="1">
      <alignment vertical="center"/>
    </xf>
    <xf numFmtId="14" fontId="19" fillId="34" borderId="0" xfId="0" applyNumberFormat="1" applyFont="1" applyFill="1" applyBorder="1" applyAlignment="1">
      <alignment horizontal="left" vertical="center" wrapText="1"/>
    </xf>
    <xf numFmtId="14" fontId="19" fillId="37" borderId="0" xfId="0" applyNumberFormat="1" applyFont="1" applyFill="1" applyBorder="1" applyAlignment="1">
      <alignment horizontal="left" vertical="center" wrapText="1"/>
    </xf>
    <xf numFmtId="0" fontId="0" fillId="35" borderId="19" xfId="0" applyFont="1" applyFill="1" applyBorder="1" applyAlignment="1">
      <alignment horizontal="center" vertical="center" wrapText="1"/>
    </xf>
    <xf numFmtId="0" fontId="0" fillId="0" borderId="19" xfId="0" applyFont="1" applyBorder="1" applyAlignment="1">
      <alignment horizontal="center" vertical="center"/>
    </xf>
    <xf numFmtId="14" fontId="19" fillId="35" borderId="19" xfId="0" applyNumberFormat="1" applyFont="1" applyFill="1" applyBorder="1" applyAlignment="1">
      <alignment horizontal="center" vertical="center"/>
    </xf>
    <xf numFmtId="0" fontId="0" fillId="35" borderId="19" xfId="0" applyFont="1" applyFill="1" applyBorder="1" applyAlignment="1">
      <alignment horizontal="center" vertical="center"/>
    </xf>
    <xf numFmtId="16" fontId="0" fillId="35" borderId="19" xfId="0" applyNumberFormat="1" applyFont="1" applyFill="1" applyBorder="1" applyAlignment="1">
      <alignment horizontal="center" vertical="center"/>
    </xf>
    <xf numFmtId="0" fontId="19" fillId="35" borderId="19" xfId="0" applyNumberFormat="1" applyFont="1" applyFill="1" applyBorder="1" applyAlignment="1">
      <alignment horizontal="center" vertical="center" wrapText="1"/>
    </xf>
    <xf numFmtId="0" fontId="16" fillId="35" borderId="19" xfId="0" applyFont="1" applyFill="1" applyBorder="1" applyAlignment="1">
      <alignment horizontal="right" vertical="center" wrapText="1"/>
    </xf>
    <xf numFmtId="0" fontId="0" fillId="35" borderId="19" xfId="0" applyFont="1" applyFill="1" applyBorder="1" applyAlignment="1">
      <alignment vertical="center" wrapText="1"/>
    </xf>
    <xf numFmtId="0" fontId="16" fillId="0" borderId="0" xfId="0" applyNumberFormat="1" applyFont="1" applyFill="1" applyAlignment="1">
      <alignment horizontal="left" vertical="center" wrapText="1" indent="1"/>
    </xf>
    <xf numFmtId="0" fontId="16" fillId="0" borderId="0" xfId="0" applyFont="1" applyFill="1" applyAlignment="1">
      <alignment horizontal="left" vertical="center" wrapText="1" indent="1"/>
    </xf>
    <xf numFmtId="0" fontId="16" fillId="0" borderId="0" xfId="0" applyFont="1" applyFill="1" applyAlignment="1">
      <alignment horizontal="left" vertical="center" indent="1"/>
    </xf>
    <xf numFmtId="0" fontId="16" fillId="0" borderId="0" xfId="0" applyFont="1" applyAlignment="1">
      <alignment horizontal="left" vertical="center" indent="1"/>
    </xf>
    <xf numFmtId="0" fontId="0" fillId="0" borderId="10" xfId="0" applyNumberFormat="1"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35" borderId="10" xfId="0" applyFont="1" applyFill="1" applyBorder="1" applyAlignment="1">
      <alignment horizontal="left" vertical="center" wrapText="1" indent="1"/>
    </xf>
    <xf numFmtId="0" fontId="0" fillId="0" borderId="13" xfId="0" applyFont="1" applyFill="1" applyBorder="1" applyAlignment="1">
      <alignment horizontal="left" vertical="center" indent="1"/>
    </xf>
    <xf numFmtId="0" fontId="0" fillId="0" borderId="13" xfId="0" applyFont="1" applyBorder="1" applyAlignment="1">
      <alignment horizontal="left" vertical="center" indent="1"/>
    </xf>
    <xf numFmtId="0" fontId="0" fillId="0" borderId="13" xfId="0" applyNumberFormat="1"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19" fillId="0" borderId="10"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19" fillId="0" borderId="10" xfId="0" applyNumberFormat="1" applyFont="1" applyFill="1" applyBorder="1" applyAlignment="1">
      <alignment horizontal="left" vertical="center" wrapText="1" indent="1"/>
    </xf>
    <xf numFmtId="0" fontId="0" fillId="0" borderId="10" xfId="0" applyFont="1" applyBorder="1" applyAlignment="1">
      <alignment horizontal="left" vertical="center" indent="1"/>
    </xf>
    <xf numFmtId="0" fontId="0" fillId="0" borderId="0" xfId="0" applyNumberFormat="1" applyFont="1" applyFill="1" applyAlignment="1">
      <alignment horizontal="left" vertical="center" wrapText="1" indent="1"/>
    </xf>
    <xf numFmtId="0" fontId="0" fillId="0" borderId="0" xfId="0" applyFont="1" applyFill="1" applyAlignment="1">
      <alignment horizontal="left" vertical="center" indent="1"/>
    </xf>
    <xf numFmtId="0" fontId="0" fillId="0" borderId="0" xfId="0" applyFont="1" applyAlignment="1">
      <alignment horizontal="left" vertical="center" indent="1"/>
    </xf>
    <xf numFmtId="0" fontId="16" fillId="33" borderId="12" xfId="0" applyFont="1" applyFill="1" applyBorder="1" applyAlignment="1">
      <alignment horizontal="left" vertical="center" indent="1"/>
    </xf>
    <xf numFmtId="0" fontId="16" fillId="33" borderId="12" xfId="0" applyFont="1" applyFill="1" applyBorder="1" applyAlignment="1">
      <alignment horizontal="left" vertical="center" wrapText="1" indent="1"/>
    </xf>
    <xf numFmtId="0" fontId="0" fillId="0" borderId="20" xfId="0" applyFont="1" applyBorder="1" applyAlignment="1">
      <alignment horizontal="center" vertical="center"/>
    </xf>
    <xf numFmtId="0" fontId="0" fillId="0" borderId="11" xfId="0" applyNumberFormat="1"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0" fontId="0" fillId="35" borderId="11" xfId="0" applyFont="1" applyFill="1" applyBorder="1" applyAlignment="1">
      <alignment horizontal="left" vertical="center" wrapText="1" indent="1"/>
    </xf>
    <xf numFmtId="0" fontId="0" fillId="0" borderId="11" xfId="0" applyFont="1" applyFill="1" applyBorder="1" applyAlignment="1">
      <alignment horizontal="left" vertical="center" indent="1"/>
    </xf>
    <xf numFmtId="0" fontId="0" fillId="0" borderId="21" xfId="0" applyFont="1" applyBorder="1" applyAlignment="1">
      <alignment horizontal="left" vertical="center" indent="1"/>
    </xf>
    <xf numFmtId="0" fontId="0" fillId="0" borderId="22" xfId="0" applyFont="1" applyBorder="1" applyAlignment="1">
      <alignment horizontal="center" vertical="center"/>
    </xf>
    <xf numFmtId="0" fontId="0" fillId="0" borderId="23" xfId="0" applyFont="1" applyBorder="1" applyAlignment="1">
      <alignment horizontal="left" vertical="center" indent="1"/>
    </xf>
    <xf numFmtId="0" fontId="0" fillId="0" borderId="24" xfId="0" applyFont="1" applyBorder="1" applyAlignment="1">
      <alignment horizontal="center" vertical="center"/>
    </xf>
    <xf numFmtId="0" fontId="0" fillId="0" borderId="25" xfId="0" applyNumberFormat="1" applyFont="1" applyFill="1" applyBorder="1" applyAlignment="1">
      <alignment horizontal="left" vertical="center" wrapText="1" indent="1"/>
    </xf>
    <xf numFmtId="0" fontId="0" fillId="0" borderId="25" xfId="0" applyFont="1" applyFill="1" applyBorder="1" applyAlignment="1">
      <alignment horizontal="left" vertical="center" wrapText="1" indent="1"/>
    </xf>
    <xf numFmtId="0" fontId="0" fillId="0" borderId="26" xfId="0" applyFont="1" applyFill="1" applyBorder="1" applyAlignment="1">
      <alignment horizontal="left" vertical="center" indent="1"/>
    </xf>
    <xf numFmtId="0" fontId="0" fillId="0" borderId="27" xfId="0" applyFont="1" applyBorder="1" applyAlignment="1">
      <alignment horizontal="left" vertical="center" indent="1"/>
    </xf>
    <xf numFmtId="16" fontId="0" fillId="34" borderId="10" xfId="0" applyNumberFormat="1" applyFont="1" applyFill="1" applyBorder="1" applyAlignment="1">
      <alignment horizontal="center" vertical="center"/>
    </xf>
    <xf numFmtId="0" fontId="0" fillId="34" borderId="0" xfId="0" applyFont="1" applyFill="1" applyAlignment="1">
      <alignment horizontal="center" vertical="center" wrapText="1"/>
    </xf>
    <xf numFmtId="0" fontId="0" fillId="35" borderId="17"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11" xfId="0" applyNumberFormat="1" applyFont="1" applyFill="1" applyBorder="1" applyAlignment="1">
      <alignment horizontal="left" vertical="center" wrapText="1" indent="1"/>
    </xf>
    <xf numFmtId="0" fontId="0" fillId="34" borderId="11" xfId="0" applyFont="1" applyFill="1" applyBorder="1" applyAlignment="1">
      <alignment horizontal="left" vertical="center" wrapText="1" indent="1"/>
    </xf>
    <xf numFmtId="0" fontId="0" fillId="34" borderId="11" xfId="0" applyFont="1" applyFill="1" applyBorder="1" applyAlignment="1">
      <alignment horizontal="left" vertical="center" indent="1"/>
    </xf>
    <xf numFmtId="0" fontId="0" fillId="34" borderId="21" xfId="0" applyFont="1" applyFill="1" applyBorder="1" applyAlignment="1">
      <alignment horizontal="left" vertical="center" indent="1"/>
    </xf>
    <xf numFmtId="0" fontId="0" fillId="34" borderId="24" xfId="0" applyFont="1" applyFill="1" applyBorder="1" applyAlignment="1">
      <alignment horizontal="center" vertical="center"/>
    </xf>
    <xf numFmtId="0" fontId="0" fillId="34" borderId="25" xfId="0" applyNumberFormat="1" applyFont="1" applyFill="1" applyBorder="1" applyAlignment="1">
      <alignment horizontal="left" vertical="center" wrapText="1" indent="1"/>
    </xf>
    <xf numFmtId="0" fontId="0" fillId="34" borderId="25" xfId="0" applyFont="1" applyFill="1" applyBorder="1" applyAlignment="1">
      <alignment horizontal="left" vertical="center" wrapText="1" indent="1"/>
    </xf>
    <xf numFmtId="0" fontId="0" fillId="34" borderId="26" xfId="0" applyFont="1" applyFill="1" applyBorder="1" applyAlignment="1">
      <alignment horizontal="left" vertical="center" indent="1"/>
    </xf>
    <xf numFmtId="0" fontId="0" fillId="34" borderId="27" xfId="0" applyFont="1" applyFill="1" applyBorder="1" applyAlignment="1">
      <alignment horizontal="left" vertical="center" indent="1"/>
    </xf>
    <xf numFmtId="0" fontId="0" fillId="34" borderId="22" xfId="0" applyFont="1" applyFill="1" applyBorder="1" applyAlignment="1">
      <alignment horizontal="center" vertical="center"/>
    </xf>
    <xf numFmtId="0" fontId="0" fillId="34" borderId="10" xfId="0" applyNumberFormat="1" applyFont="1" applyFill="1" applyBorder="1" applyAlignment="1">
      <alignment horizontal="left" vertical="center" wrapText="1" indent="1"/>
    </xf>
    <xf numFmtId="0" fontId="0" fillId="34" borderId="10" xfId="0" applyFont="1" applyFill="1" applyBorder="1" applyAlignment="1">
      <alignment horizontal="left" vertical="center" wrapText="1" indent="1"/>
    </xf>
    <xf numFmtId="0" fontId="0" fillId="34" borderId="0" xfId="0" applyFont="1" applyFill="1" applyBorder="1" applyAlignment="1">
      <alignment horizontal="left" vertical="center" wrapText="1" indent="1"/>
    </xf>
    <xf numFmtId="0" fontId="0" fillId="34" borderId="13" xfId="0" applyFont="1" applyFill="1" applyBorder="1" applyAlignment="1">
      <alignment horizontal="left" vertical="center" indent="1"/>
    </xf>
    <xf numFmtId="0" fontId="0" fillId="34" borderId="23" xfId="0" applyFont="1" applyFill="1" applyBorder="1" applyAlignment="1">
      <alignment horizontal="left" vertical="center" indent="1"/>
    </xf>
    <xf numFmtId="0" fontId="0" fillId="35" borderId="24" xfId="0" applyFont="1" applyFill="1" applyBorder="1" applyAlignment="1">
      <alignment horizontal="center" vertical="center"/>
    </xf>
    <xf numFmtId="0" fontId="0" fillId="35" borderId="25" xfId="0" applyNumberFormat="1" applyFont="1" applyFill="1" applyBorder="1" applyAlignment="1">
      <alignment horizontal="left" vertical="center" wrapText="1" indent="1"/>
    </xf>
    <xf numFmtId="0" fontId="0" fillId="35" borderId="25" xfId="0" applyFont="1" applyFill="1" applyBorder="1" applyAlignment="1">
      <alignment horizontal="left" vertical="center" wrapText="1" indent="1"/>
    </xf>
    <xf numFmtId="0" fontId="0" fillId="35" borderId="26" xfId="0" applyFont="1" applyFill="1" applyBorder="1" applyAlignment="1">
      <alignment horizontal="left" vertical="center" indent="1"/>
    </xf>
    <xf numFmtId="0" fontId="0" fillId="35" borderId="27" xfId="0" applyFont="1" applyFill="1" applyBorder="1" applyAlignment="1">
      <alignment horizontal="left" vertical="center" indent="1"/>
    </xf>
    <xf numFmtId="0" fontId="0" fillId="35" borderId="20" xfId="0" applyFont="1" applyFill="1" applyBorder="1" applyAlignment="1">
      <alignment horizontal="center" vertical="center"/>
    </xf>
    <xf numFmtId="0" fontId="0" fillId="35" borderId="11" xfId="0" applyNumberFormat="1" applyFont="1" applyFill="1" applyBorder="1" applyAlignment="1">
      <alignment horizontal="left" vertical="center" wrapText="1" indent="1"/>
    </xf>
    <xf numFmtId="0" fontId="0" fillId="35" borderId="11" xfId="0" applyFont="1" applyFill="1" applyBorder="1" applyAlignment="1">
      <alignment horizontal="left" vertical="center" indent="1"/>
    </xf>
    <xf numFmtId="0" fontId="0" fillId="35" borderId="21" xfId="0" applyFont="1" applyFill="1" applyBorder="1" applyAlignment="1">
      <alignment horizontal="left" vertical="center" indent="1"/>
    </xf>
    <xf numFmtId="0" fontId="0" fillId="35" borderId="14" xfId="0" applyFont="1" applyFill="1" applyBorder="1" applyAlignment="1">
      <alignment horizontal="center" vertical="center" wrapText="1"/>
    </xf>
    <xf numFmtId="0" fontId="0" fillId="35" borderId="1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regonline.activeglobal.com/dynamicinadress2019" TargetMode="External"/><Relationship Id="rId2" Type="http://schemas.openxmlformats.org/officeDocument/2006/relationships/hyperlink" Target="https://regonline.activeglobal.com/pawsonthepath2019" TargetMode="External"/><Relationship Id="rId1" Type="http://schemas.openxmlformats.org/officeDocument/2006/relationships/hyperlink" Target="https://www.facebook.com/events/153065168690706/" TargetMode="External"/><Relationship Id="rId6" Type="http://schemas.openxmlformats.org/officeDocument/2006/relationships/printerSettings" Target="../printerSettings/printerSettings3.bin"/><Relationship Id="rId5" Type="http://schemas.openxmlformats.org/officeDocument/2006/relationships/hyperlink" Target="https://www.cairnsmarathon.com.au/" TargetMode="External"/><Relationship Id="rId4" Type="http://schemas.openxmlformats.org/officeDocument/2006/relationships/hyperlink" Target="https://www.facebook.com/events/32683971810207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view="pageLayout" topLeftCell="A25" zoomScaleNormal="100" workbookViewId="0">
      <selection activeCell="A38" sqref="A38"/>
    </sheetView>
  </sheetViews>
  <sheetFormatPr defaultColWidth="91.85546875" defaultRowHeight="15" x14ac:dyDescent="0.25"/>
  <cols>
    <col min="1" max="1" width="125.42578125" style="34" customWidth="1"/>
    <col min="2" max="16384" width="91.85546875" style="34"/>
  </cols>
  <sheetData>
    <row r="1" spans="1:1" s="40" customFormat="1" x14ac:dyDescent="0.25">
      <c r="A1" s="40" t="s">
        <v>69</v>
      </c>
    </row>
    <row r="2" spans="1:1" ht="30" x14ac:dyDescent="0.25">
      <c r="A2" s="33" t="s">
        <v>75</v>
      </c>
    </row>
    <row r="3" spans="1:1" ht="30.75" x14ac:dyDescent="0.25">
      <c r="A3" s="35" t="s">
        <v>116</v>
      </c>
    </row>
    <row r="4" spans="1:1" ht="15.75" x14ac:dyDescent="0.25">
      <c r="A4" s="35" t="s">
        <v>59</v>
      </c>
    </row>
    <row r="5" spans="1:1" ht="30.75" x14ac:dyDescent="0.25">
      <c r="A5" s="36" t="s">
        <v>60</v>
      </c>
    </row>
    <row r="6" spans="1:1" ht="30.75" x14ac:dyDescent="0.25">
      <c r="A6" s="37" t="s">
        <v>70</v>
      </c>
    </row>
    <row r="7" spans="1:1" ht="15.75" x14ac:dyDescent="0.25">
      <c r="A7" s="35" t="s">
        <v>61</v>
      </c>
    </row>
    <row r="8" spans="1:1" ht="15.75" x14ac:dyDescent="0.25">
      <c r="A8" s="35" t="s">
        <v>71</v>
      </c>
    </row>
    <row r="9" spans="1:1" ht="15.75" x14ac:dyDescent="0.25">
      <c r="A9" s="35" t="s">
        <v>72</v>
      </c>
    </row>
    <row r="10" spans="1:1" ht="15.75" x14ac:dyDescent="0.25">
      <c r="A10" s="35" t="s">
        <v>62</v>
      </c>
    </row>
    <row r="11" spans="1:1" ht="30.75" x14ac:dyDescent="0.25">
      <c r="A11" s="35" t="s">
        <v>73</v>
      </c>
    </row>
    <row r="12" spans="1:1" ht="15.75" x14ac:dyDescent="0.25">
      <c r="A12" s="35" t="s">
        <v>63</v>
      </c>
    </row>
    <row r="13" spans="1:1" x14ac:dyDescent="0.25">
      <c r="A13" s="33"/>
    </row>
    <row r="14" spans="1:1" ht="45" x14ac:dyDescent="0.25">
      <c r="A14" s="38" t="s">
        <v>74</v>
      </c>
    </row>
    <row r="15" spans="1:1" ht="30" x14ac:dyDescent="0.25">
      <c r="A15" s="33" t="s">
        <v>64</v>
      </c>
    </row>
    <row r="16" spans="1:1" x14ac:dyDescent="0.25">
      <c r="A16" s="33" t="s">
        <v>65</v>
      </c>
    </row>
    <row r="17" spans="1:1" x14ac:dyDescent="0.25">
      <c r="A17" s="39" t="s">
        <v>66</v>
      </c>
    </row>
    <row r="18" spans="1:1" x14ac:dyDescent="0.25">
      <c r="A18" s="39" t="s">
        <v>67</v>
      </c>
    </row>
    <row r="19" spans="1:1" x14ac:dyDescent="0.25">
      <c r="A19" s="39" t="s">
        <v>68</v>
      </c>
    </row>
  </sheetData>
  <pageMargins left="0.7" right="0.7" top="0.75" bottom="0.75" header="0.3" footer="0.3"/>
  <pageSetup paperSize="9" orientation="portrait" horizontalDpi="4294967293" verticalDpi="0" r:id="rId1"/>
  <headerFooter>
    <oddFooter>&amp;C@Lorraine Lawson,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77BC-2DFE-45B1-9F57-F355E6830A8A}">
  <dimension ref="A1:G7"/>
  <sheetViews>
    <sheetView view="pageLayout" topLeftCell="A48" zoomScaleNormal="100" workbookViewId="0">
      <selection activeCell="A9" sqref="A9"/>
    </sheetView>
  </sheetViews>
  <sheetFormatPr defaultRowHeight="15" x14ac:dyDescent="0.25"/>
  <cols>
    <col min="1" max="1" width="17.28515625" style="64" customWidth="1"/>
    <col min="2" max="6" width="12.85546875" customWidth="1"/>
    <col min="7" max="7" width="11.5703125" customWidth="1"/>
  </cols>
  <sheetData>
    <row r="1" spans="1:7" x14ac:dyDescent="0.25">
      <c r="A1" s="54" t="s">
        <v>80</v>
      </c>
      <c r="B1" s="55" t="s">
        <v>81</v>
      </c>
      <c r="C1" s="55"/>
      <c r="D1" s="55"/>
      <c r="E1" s="55"/>
      <c r="F1" s="55"/>
    </row>
    <row r="2" spans="1:7" ht="16.5" customHeight="1" x14ac:dyDescent="0.25">
      <c r="A2" s="56"/>
      <c r="B2" s="57" t="s">
        <v>82</v>
      </c>
      <c r="C2" s="57" t="s">
        <v>83</v>
      </c>
      <c r="D2" s="57" t="s">
        <v>19</v>
      </c>
      <c r="E2" s="57" t="s">
        <v>84</v>
      </c>
      <c r="F2" s="57" t="s">
        <v>21</v>
      </c>
      <c r="G2" s="58" t="s">
        <v>85</v>
      </c>
    </row>
    <row r="3" spans="1:7" s="62" customFormat="1" ht="20.25" customHeight="1" x14ac:dyDescent="0.25">
      <c r="A3" s="59" t="s">
        <v>86</v>
      </c>
      <c r="B3" s="59">
        <v>6</v>
      </c>
      <c r="C3" s="59">
        <v>6</v>
      </c>
      <c r="D3" s="59">
        <v>6</v>
      </c>
      <c r="E3" s="59">
        <v>6</v>
      </c>
      <c r="F3" s="60" t="s">
        <v>87</v>
      </c>
      <c r="G3" s="61">
        <v>1</v>
      </c>
    </row>
    <row r="4" spans="1:7" s="62" customFormat="1" ht="20.25" customHeight="1" x14ac:dyDescent="0.25">
      <c r="A4" s="59" t="s">
        <v>88</v>
      </c>
      <c r="B4" s="59">
        <v>4</v>
      </c>
      <c r="C4" s="59">
        <v>6</v>
      </c>
      <c r="D4" s="59">
        <v>6</v>
      </c>
      <c r="E4" s="59" t="s">
        <v>89</v>
      </c>
      <c r="F4" s="60" t="s">
        <v>87</v>
      </c>
      <c r="G4" s="61">
        <v>1</v>
      </c>
    </row>
    <row r="5" spans="1:7" s="62" customFormat="1" ht="20.25" customHeight="1" x14ac:dyDescent="0.25">
      <c r="A5" s="59" t="s">
        <v>90</v>
      </c>
      <c r="B5" s="59">
        <v>4</v>
      </c>
      <c r="C5" s="59">
        <v>3</v>
      </c>
      <c r="D5" s="59">
        <v>5</v>
      </c>
      <c r="E5" s="59">
        <v>3</v>
      </c>
      <c r="F5" s="60" t="s">
        <v>87</v>
      </c>
      <c r="G5" s="61">
        <v>1</v>
      </c>
    </row>
    <row r="6" spans="1:7" s="62" customFormat="1" ht="20.25" customHeight="1" x14ac:dyDescent="0.25">
      <c r="A6" s="59" t="s">
        <v>91</v>
      </c>
      <c r="B6" s="59">
        <v>3</v>
      </c>
      <c r="C6" s="59">
        <v>1</v>
      </c>
      <c r="D6" s="59">
        <v>3</v>
      </c>
      <c r="E6" s="59">
        <v>3</v>
      </c>
      <c r="F6" s="60" t="s">
        <v>87</v>
      </c>
      <c r="G6" s="61">
        <v>1</v>
      </c>
    </row>
    <row r="7" spans="1:7" s="62" customFormat="1" ht="20.25" customHeight="1" x14ac:dyDescent="0.25">
      <c r="A7" s="63" t="s">
        <v>92</v>
      </c>
      <c r="B7" s="59">
        <v>3</v>
      </c>
      <c r="C7" s="59">
        <v>0</v>
      </c>
      <c r="D7" s="59">
        <v>2</v>
      </c>
      <c r="E7" s="59">
        <v>3</v>
      </c>
      <c r="F7" s="60" t="s">
        <v>87</v>
      </c>
      <c r="G7" s="61">
        <v>1</v>
      </c>
    </row>
  </sheetData>
  <mergeCells count="2">
    <mergeCell ref="A1:A2"/>
    <mergeCell ref="B1:F1"/>
  </mergeCells>
  <pageMargins left="0.7" right="0.7" top="0.75" bottom="0.75" header="0.3" footer="0.3"/>
  <pageSetup paperSize="9" orientation="portrait" horizontalDpi="4294967293" verticalDpi="0" r:id="rId1"/>
  <headerFooter>
    <oddFooter>&amp;C@Lorraine Lawson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1"/>
  <sheetViews>
    <sheetView workbookViewId="0">
      <selection activeCell="J22" sqref="J22"/>
    </sheetView>
  </sheetViews>
  <sheetFormatPr defaultRowHeight="29.25" customHeight="1" x14ac:dyDescent="0.25"/>
  <cols>
    <col min="1" max="1" width="8.7109375" style="12" customWidth="1"/>
    <col min="2" max="2" width="7.42578125" style="8" customWidth="1"/>
    <col min="3" max="3" width="12.140625" style="32" customWidth="1"/>
    <col min="4" max="4" width="10.42578125" style="32" customWidth="1"/>
    <col min="5" max="6" width="10.28515625" style="12" customWidth="1"/>
    <col min="7" max="7" width="10.85546875" style="12" customWidth="1"/>
    <col min="8" max="8" width="15.28515625" style="12" customWidth="1"/>
    <col min="9" max="9" width="27.7109375" style="73" customWidth="1"/>
    <col min="10" max="10" width="8" style="32" customWidth="1"/>
    <col min="11" max="11" width="8.7109375" style="32" customWidth="1"/>
    <col min="12" max="39" width="9.140625" style="17"/>
    <col min="40" max="40" width="6.85546875" style="8" customWidth="1"/>
    <col min="41" max="41" width="12.140625" style="8" customWidth="1"/>
    <col min="42" max="42" width="9.140625" style="8"/>
    <col min="43" max="44" width="7.5703125" style="26" customWidth="1"/>
    <col min="45" max="45" width="7.5703125" style="18" customWidth="1"/>
    <col min="46" max="47" width="7.5703125" style="26" customWidth="1"/>
    <col min="48" max="48" width="7.5703125" style="18" customWidth="1"/>
    <col min="49" max="49" width="8.42578125" style="18" customWidth="1"/>
    <col min="50" max="50" width="7.5703125" style="18" customWidth="1"/>
    <col min="51" max="51" width="8.5703125" style="18" customWidth="1"/>
    <col min="52" max="52" width="22.5703125" style="18" customWidth="1"/>
    <col min="53" max="53" width="11.5703125" style="18" customWidth="1"/>
    <col min="54" max="55" width="9.140625" style="8"/>
    <col min="56" max="16384" width="9.140625" style="17"/>
  </cols>
  <sheetData>
    <row r="1" spans="1:55" s="2" customFormat="1" ht="21" customHeight="1" x14ac:dyDescent="0.25">
      <c r="A1" s="1" t="s">
        <v>115</v>
      </c>
      <c r="C1" s="52"/>
      <c r="D1" s="52"/>
      <c r="E1" s="51"/>
      <c r="F1" s="51"/>
      <c r="G1" s="51"/>
      <c r="H1" s="51"/>
      <c r="I1" s="51"/>
      <c r="J1" s="30"/>
      <c r="K1" s="30"/>
      <c r="AN1" s="1" t="s">
        <v>24</v>
      </c>
      <c r="AQ1" s="13"/>
      <c r="AR1" s="13"/>
      <c r="AS1" s="3"/>
      <c r="AT1" s="13"/>
      <c r="AU1" s="13"/>
      <c r="AV1" s="3" t="s">
        <v>4</v>
      </c>
      <c r="AW1" s="3"/>
      <c r="AX1" s="3"/>
      <c r="AY1" s="3"/>
      <c r="AZ1" s="3"/>
      <c r="BA1" s="3"/>
      <c r="BB1" s="1"/>
      <c r="BC1" s="1"/>
    </row>
    <row r="2" spans="1:55" s="2" customFormat="1" ht="20.25" customHeight="1" x14ac:dyDescent="0.25">
      <c r="A2" s="42" t="s">
        <v>76</v>
      </c>
      <c r="C2" s="52"/>
      <c r="D2" s="52"/>
      <c r="E2" s="51"/>
      <c r="F2" s="51"/>
      <c r="G2" s="51"/>
      <c r="H2" s="51"/>
      <c r="I2" s="51"/>
      <c r="J2" s="30"/>
      <c r="K2" s="30"/>
      <c r="AN2" s="1"/>
      <c r="AQ2" s="13"/>
      <c r="AR2" s="13"/>
      <c r="AS2" s="3"/>
      <c r="AT2" s="13"/>
      <c r="AU2" s="13"/>
      <c r="AV2" s="3"/>
      <c r="AW2" s="3"/>
      <c r="AX2" s="3"/>
      <c r="AY2" s="3"/>
      <c r="AZ2" s="3"/>
      <c r="BA2" s="3"/>
      <c r="BB2" s="1"/>
      <c r="BC2" s="1"/>
    </row>
    <row r="3" spans="1:55" ht="56.25" customHeight="1" x14ac:dyDescent="0.25">
      <c r="A3" s="9" t="s">
        <v>16</v>
      </c>
      <c r="B3" s="4" t="s">
        <v>5</v>
      </c>
      <c r="C3" s="49" t="s">
        <v>6</v>
      </c>
      <c r="D3" s="49" t="s">
        <v>0</v>
      </c>
      <c r="E3" s="49" t="s">
        <v>1</v>
      </c>
      <c r="F3" s="49" t="s">
        <v>2</v>
      </c>
      <c r="G3" s="49" t="s">
        <v>3</v>
      </c>
      <c r="H3" s="50" t="s">
        <v>25</v>
      </c>
      <c r="I3" s="5" t="s">
        <v>93</v>
      </c>
      <c r="J3" s="29" t="s">
        <v>11</v>
      </c>
      <c r="K3" s="29" t="s">
        <v>12</v>
      </c>
      <c r="AN3" s="17"/>
      <c r="AO3" s="17"/>
      <c r="AP3" s="17"/>
      <c r="AQ3" s="17"/>
      <c r="AR3" s="17"/>
      <c r="AS3" s="17"/>
      <c r="AT3" s="17"/>
      <c r="AU3" s="17"/>
      <c r="AV3" s="17"/>
      <c r="AW3" s="17"/>
      <c r="AX3" s="17"/>
      <c r="AY3" s="17"/>
      <c r="AZ3" s="17"/>
      <c r="BA3" s="17"/>
      <c r="BB3" s="17"/>
      <c r="BC3" s="17"/>
    </row>
    <row r="4" spans="1:55" ht="29.25" customHeight="1" x14ac:dyDescent="0.25">
      <c r="A4" s="44" t="s">
        <v>17</v>
      </c>
      <c r="B4" s="75">
        <v>1</v>
      </c>
      <c r="C4" s="45">
        <v>43514</v>
      </c>
      <c r="D4" s="53" t="s">
        <v>26</v>
      </c>
      <c r="E4" s="7" t="s">
        <v>27</v>
      </c>
      <c r="F4" s="7" t="s">
        <v>57</v>
      </c>
      <c r="G4" s="7" t="s">
        <v>136</v>
      </c>
      <c r="H4" s="7" t="s">
        <v>114</v>
      </c>
      <c r="I4" s="68" t="s">
        <v>101</v>
      </c>
      <c r="J4" s="151">
        <v>34</v>
      </c>
      <c r="K4" s="152">
        <v>36</v>
      </c>
      <c r="AN4" s="17"/>
      <c r="AO4" s="17"/>
      <c r="AP4" s="17"/>
      <c r="AQ4" s="17"/>
      <c r="AR4" s="17"/>
      <c r="AS4" s="17"/>
      <c r="AT4" s="17"/>
      <c r="AU4" s="17"/>
      <c r="AV4" s="17"/>
      <c r="AW4" s="17"/>
      <c r="AX4" s="17"/>
      <c r="AY4" s="17"/>
      <c r="AZ4" s="17"/>
      <c r="BA4" s="17"/>
      <c r="BB4" s="17"/>
      <c r="BC4" s="17"/>
    </row>
    <row r="5" spans="1:55" ht="29.25" customHeight="1" x14ac:dyDescent="0.25">
      <c r="A5" s="46"/>
      <c r="B5" s="6">
        <v>2</v>
      </c>
      <c r="C5" s="45">
        <v>43521</v>
      </c>
      <c r="D5" s="53" t="s">
        <v>26</v>
      </c>
      <c r="E5" s="7" t="s">
        <v>27</v>
      </c>
      <c r="F5" s="7" t="s">
        <v>57</v>
      </c>
      <c r="G5" s="7" t="s">
        <v>136</v>
      </c>
      <c r="H5" s="7" t="s">
        <v>94</v>
      </c>
      <c r="I5" s="65" t="s">
        <v>97</v>
      </c>
      <c r="J5" s="151">
        <v>36</v>
      </c>
      <c r="K5" s="152">
        <v>38</v>
      </c>
      <c r="AN5" s="17"/>
      <c r="AO5" s="17"/>
      <c r="AP5" s="17"/>
      <c r="AQ5" s="17"/>
      <c r="AR5" s="17"/>
      <c r="AS5" s="17"/>
      <c r="AT5" s="17"/>
      <c r="AU5" s="17"/>
      <c r="AV5" s="17"/>
      <c r="AW5" s="17"/>
      <c r="AX5" s="17"/>
      <c r="AY5" s="17"/>
      <c r="AZ5" s="17"/>
      <c r="BA5" s="17"/>
      <c r="BB5" s="17"/>
      <c r="BC5" s="17"/>
    </row>
    <row r="6" spans="1:55" ht="29.25" customHeight="1" x14ac:dyDescent="0.25">
      <c r="A6" s="46"/>
      <c r="B6" s="6">
        <v>3</v>
      </c>
      <c r="C6" s="45">
        <v>43528</v>
      </c>
      <c r="D6" s="53" t="s">
        <v>26</v>
      </c>
      <c r="E6" s="7" t="s">
        <v>27</v>
      </c>
      <c r="F6" s="7" t="s">
        <v>57</v>
      </c>
      <c r="G6" s="7" t="s">
        <v>136</v>
      </c>
      <c r="H6" s="24" t="s">
        <v>96</v>
      </c>
      <c r="I6" s="68" t="s">
        <v>103</v>
      </c>
      <c r="J6" s="151">
        <v>38</v>
      </c>
      <c r="K6" s="152">
        <v>40</v>
      </c>
      <c r="AN6" s="17"/>
      <c r="AO6" s="17"/>
      <c r="AP6" s="17"/>
      <c r="AQ6" s="17"/>
      <c r="AR6" s="17"/>
      <c r="AS6" s="17"/>
      <c r="AT6" s="17"/>
      <c r="AU6" s="17"/>
      <c r="AV6" s="17"/>
      <c r="AW6" s="17"/>
      <c r="AX6" s="17"/>
      <c r="AY6" s="17"/>
      <c r="AZ6" s="17"/>
      <c r="BA6" s="17"/>
      <c r="BB6" s="17"/>
      <c r="BC6" s="17"/>
    </row>
    <row r="7" spans="1:55" ht="29.25" customHeight="1" x14ac:dyDescent="0.25">
      <c r="A7" s="46"/>
      <c r="B7" s="6">
        <v>4</v>
      </c>
      <c r="C7" s="45">
        <v>43535</v>
      </c>
      <c r="D7" s="53" t="s">
        <v>26</v>
      </c>
      <c r="E7" s="7" t="s">
        <v>27</v>
      </c>
      <c r="F7" s="7" t="s">
        <v>57</v>
      </c>
      <c r="G7" s="7" t="s">
        <v>136</v>
      </c>
      <c r="H7" s="16" t="s">
        <v>99</v>
      </c>
      <c r="I7" s="65" t="s">
        <v>95</v>
      </c>
      <c r="J7" s="27">
        <v>39</v>
      </c>
      <c r="K7" s="28">
        <v>41</v>
      </c>
      <c r="AN7" s="6">
        <v>10</v>
      </c>
      <c r="AO7" s="14">
        <v>42170</v>
      </c>
      <c r="AP7" s="19" t="s">
        <v>14</v>
      </c>
      <c r="AQ7" s="15">
        <v>8</v>
      </c>
      <c r="AR7" s="15">
        <v>12</v>
      </c>
      <c r="AS7" s="10">
        <v>6</v>
      </c>
      <c r="AT7" s="15">
        <v>10</v>
      </c>
      <c r="AU7" s="15">
        <v>12</v>
      </c>
      <c r="AV7" s="10">
        <v>0</v>
      </c>
      <c r="AW7" s="7">
        <v>5</v>
      </c>
      <c r="AX7" s="7">
        <v>30</v>
      </c>
      <c r="AY7" s="7">
        <v>34</v>
      </c>
      <c r="AZ7" s="20" t="s">
        <v>42</v>
      </c>
      <c r="BA7" s="7">
        <v>240</v>
      </c>
      <c r="BB7" s="6">
        <f t="shared" ref="BB7:BB16" si="0">AQ7+AS7+AT7+AV7+AW7+AY7</f>
        <v>63</v>
      </c>
      <c r="BC7" s="6">
        <f t="shared" ref="BC7:BC16" si="1">AR7+AS7+AU7+AV7+AW7+AY7</f>
        <v>69</v>
      </c>
    </row>
    <row r="8" spans="1:55" ht="29.25" customHeight="1" x14ac:dyDescent="0.25">
      <c r="A8" s="46"/>
      <c r="B8" s="6">
        <v>5</v>
      </c>
      <c r="C8" s="45">
        <v>43542</v>
      </c>
      <c r="D8" s="53" t="s">
        <v>26</v>
      </c>
      <c r="E8" s="7" t="s">
        <v>27</v>
      </c>
      <c r="F8" s="7" t="s">
        <v>57</v>
      </c>
      <c r="G8" s="7" t="s">
        <v>29</v>
      </c>
      <c r="H8" s="24" t="s">
        <v>100</v>
      </c>
      <c r="I8" s="65" t="s">
        <v>98</v>
      </c>
      <c r="J8" s="27">
        <v>41</v>
      </c>
      <c r="K8" s="28">
        <v>43</v>
      </c>
      <c r="AN8" s="6">
        <v>11</v>
      </c>
      <c r="AO8" s="14">
        <v>42177</v>
      </c>
      <c r="AP8" s="6" t="s">
        <v>7</v>
      </c>
      <c r="AQ8" s="15">
        <v>8</v>
      </c>
      <c r="AR8" s="15">
        <v>12</v>
      </c>
      <c r="AS8" s="10">
        <v>6</v>
      </c>
      <c r="AT8" s="15">
        <v>10</v>
      </c>
      <c r="AU8" s="15">
        <v>12</v>
      </c>
      <c r="AV8" s="10">
        <v>0</v>
      </c>
      <c r="AW8" s="7">
        <v>10</v>
      </c>
      <c r="AX8" s="7">
        <v>70</v>
      </c>
      <c r="AY8" s="7">
        <v>10</v>
      </c>
      <c r="AZ8" s="21" t="s">
        <v>44</v>
      </c>
      <c r="BA8" s="7">
        <v>60</v>
      </c>
      <c r="BB8" s="6">
        <f t="shared" si="0"/>
        <v>44</v>
      </c>
      <c r="BC8" s="6">
        <f t="shared" si="1"/>
        <v>50</v>
      </c>
    </row>
    <row r="9" spans="1:55" ht="29.25" customHeight="1" x14ac:dyDescent="0.25">
      <c r="A9" s="46"/>
      <c r="B9" s="6">
        <v>6</v>
      </c>
      <c r="C9" s="45">
        <v>43549</v>
      </c>
      <c r="D9" s="53" t="s">
        <v>26</v>
      </c>
      <c r="E9" s="7" t="s">
        <v>27</v>
      </c>
      <c r="F9" s="7" t="s">
        <v>57</v>
      </c>
      <c r="G9" s="7" t="s">
        <v>29</v>
      </c>
      <c r="H9" s="69" t="s">
        <v>132</v>
      </c>
      <c r="I9" s="66" t="s">
        <v>104</v>
      </c>
      <c r="J9" s="27">
        <v>45</v>
      </c>
      <c r="K9" s="28">
        <v>47</v>
      </c>
      <c r="AN9" s="6">
        <v>12</v>
      </c>
      <c r="AO9" s="14">
        <v>42184</v>
      </c>
      <c r="AP9" s="6" t="s">
        <v>7</v>
      </c>
      <c r="AQ9" s="15">
        <v>8</v>
      </c>
      <c r="AR9" s="15">
        <v>12</v>
      </c>
      <c r="AS9" s="10">
        <v>6</v>
      </c>
      <c r="AT9" s="15">
        <v>10</v>
      </c>
      <c r="AU9" s="15">
        <v>12</v>
      </c>
      <c r="AV9" s="10">
        <v>0</v>
      </c>
      <c r="AW9" s="10">
        <v>8</v>
      </c>
      <c r="AX9" s="10">
        <v>60</v>
      </c>
      <c r="AY9" s="7">
        <v>21</v>
      </c>
      <c r="AZ9" s="7" t="s">
        <v>33</v>
      </c>
      <c r="BA9" s="7">
        <v>120</v>
      </c>
      <c r="BB9" s="6">
        <f t="shared" si="0"/>
        <v>53</v>
      </c>
      <c r="BC9" s="6">
        <f t="shared" si="1"/>
        <v>59</v>
      </c>
    </row>
    <row r="10" spans="1:55" ht="29.25" customHeight="1" x14ac:dyDescent="0.25">
      <c r="A10" s="41" t="s">
        <v>18</v>
      </c>
      <c r="B10" s="6">
        <v>7</v>
      </c>
      <c r="C10" s="45">
        <v>43556</v>
      </c>
      <c r="D10" s="53" t="s">
        <v>26</v>
      </c>
      <c r="E10" s="7" t="s">
        <v>27</v>
      </c>
      <c r="F10" s="7" t="s">
        <v>57</v>
      </c>
      <c r="G10" s="7" t="s">
        <v>29</v>
      </c>
      <c r="H10" s="16" t="s">
        <v>102</v>
      </c>
      <c r="I10" s="68" t="s">
        <v>117</v>
      </c>
      <c r="J10" s="27">
        <v>42</v>
      </c>
      <c r="K10" s="28">
        <v>44</v>
      </c>
      <c r="AN10" s="6">
        <v>13</v>
      </c>
      <c r="AO10" s="14">
        <v>42191</v>
      </c>
      <c r="AP10" s="6" t="s">
        <v>7</v>
      </c>
      <c r="AQ10" s="15">
        <v>8</v>
      </c>
      <c r="AR10" s="15">
        <v>12</v>
      </c>
      <c r="AS10" s="10">
        <v>6</v>
      </c>
      <c r="AT10" s="15">
        <v>10</v>
      </c>
      <c r="AU10" s="15">
        <v>12</v>
      </c>
      <c r="AV10" s="10">
        <v>0</v>
      </c>
      <c r="AW10" s="10">
        <v>5</v>
      </c>
      <c r="AX10" s="10">
        <v>30</v>
      </c>
      <c r="AY10" s="7">
        <v>42</v>
      </c>
      <c r="AZ10" s="11" t="s">
        <v>45</v>
      </c>
      <c r="BA10" s="7">
        <v>300</v>
      </c>
      <c r="BB10" s="6">
        <f t="shared" si="0"/>
        <v>71</v>
      </c>
      <c r="BC10" s="6">
        <f t="shared" si="1"/>
        <v>77</v>
      </c>
    </row>
    <row r="11" spans="1:55" ht="29.25" customHeight="1" x14ac:dyDescent="0.25">
      <c r="A11" s="41"/>
      <c r="B11" s="6">
        <v>8</v>
      </c>
      <c r="C11" s="45">
        <v>43563</v>
      </c>
      <c r="D11" s="53" t="s">
        <v>26</v>
      </c>
      <c r="E11" s="7" t="s">
        <v>27</v>
      </c>
      <c r="F11" s="7" t="s">
        <v>57</v>
      </c>
      <c r="G11" s="7" t="s">
        <v>29</v>
      </c>
      <c r="H11" s="7" t="s">
        <v>22</v>
      </c>
      <c r="I11" s="65" t="s">
        <v>10</v>
      </c>
      <c r="J11" s="27">
        <v>42</v>
      </c>
      <c r="K11" s="28">
        <v>44</v>
      </c>
      <c r="AN11" s="6">
        <v>14</v>
      </c>
      <c r="AO11" s="14">
        <v>42198</v>
      </c>
      <c r="AP11" s="6" t="s">
        <v>7</v>
      </c>
      <c r="AQ11" s="15">
        <v>8</v>
      </c>
      <c r="AR11" s="15">
        <v>12</v>
      </c>
      <c r="AS11" s="10">
        <v>8</v>
      </c>
      <c r="AT11" s="15">
        <v>10</v>
      </c>
      <c r="AU11" s="15">
        <v>12</v>
      </c>
      <c r="AV11" s="10">
        <v>0</v>
      </c>
      <c r="AW11" s="10">
        <v>10</v>
      </c>
      <c r="AX11" s="10">
        <v>70</v>
      </c>
      <c r="AY11" s="7">
        <v>28</v>
      </c>
      <c r="AZ11" s="7" t="s">
        <v>33</v>
      </c>
      <c r="BA11" s="7">
        <v>180</v>
      </c>
      <c r="BB11" s="6">
        <f t="shared" si="0"/>
        <v>64</v>
      </c>
      <c r="BC11" s="6">
        <f t="shared" si="1"/>
        <v>70</v>
      </c>
    </row>
    <row r="12" spans="1:55" ht="29.25" customHeight="1" x14ac:dyDescent="0.25">
      <c r="A12" s="41"/>
      <c r="B12" s="6">
        <v>9</v>
      </c>
      <c r="C12" s="45">
        <v>43570</v>
      </c>
      <c r="D12" s="53" t="s">
        <v>26</v>
      </c>
      <c r="E12" s="7" t="s">
        <v>27</v>
      </c>
      <c r="F12" s="7" t="s">
        <v>28</v>
      </c>
      <c r="G12" s="7" t="s">
        <v>29</v>
      </c>
      <c r="H12" s="7" t="s">
        <v>114</v>
      </c>
      <c r="I12" s="65" t="s">
        <v>106</v>
      </c>
      <c r="J12" s="31">
        <v>34</v>
      </c>
      <c r="K12" s="31">
        <v>38</v>
      </c>
      <c r="AN12" s="6">
        <v>15</v>
      </c>
      <c r="AO12" s="22">
        <v>42205</v>
      </c>
      <c r="AP12" s="19" t="s">
        <v>46</v>
      </c>
      <c r="AQ12" s="15">
        <v>8</v>
      </c>
      <c r="AR12" s="15">
        <v>12</v>
      </c>
      <c r="AS12" s="10">
        <v>6</v>
      </c>
      <c r="AT12" s="15">
        <v>8</v>
      </c>
      <c r="AU12" s="15">
        <v>10</v>
      </c>
      <c r="AV12" s="10">
        <v>0</v>
      </c>
      <c r="AW12" s="10">
        <v>12</v>
      </c>
      <c r="AX12" s="10">
        <v>80</v>
      </c>
      <c r="AY12" s="7">
        <v>21</v>
      </c>
      <c r="AZ12" s="7" t="s">
        <v>48</v>
      </c>
      <c r="BA12" s="7">
        <v>210</v>
      </c>
      <c r="BB12" s="6">
        <f t="shared" si="0"/>
        <v>55</v>
      </c>
      <c r="BC12" s="6">
        <f t="shared" si="1"/>
        <v>61</v>
      </c>
    </row>
    <row r="13" spans="1:55" ht="29.25" customHeight="1" x14ac:dyDescent="0.25">
      <c r="A13" s="41"/>
      <c r="B13" s="6">
        <v>10</v>
      </c>
      <c r="C13" s="45">
        <v>43577</v>
      </c>
      <c r="D13" s="53" t="s">
        <v>30</v>
      </c>
      <c r="E13" s="24" t="s">
        <v>122</v>
      </c>
      <c r="F13" s="7" t="s">
        <v>31</v>
      </c>
      <c r="G13" s="7" t="s">
        <v>7</v>
      </c>
      <c r="H13" s="70" t="s">
        <v>134</v>
      </c>
      <c r="I13" s="66" t="s">
        <v>107</v>
      </c>
      <c r="J13" s="31">
        <v>40</v>
      </c>
      <c r="K13" s="31">
        <v>44</v>
      </c>
      <c r="AN13" s="6">
        <v>16</v>
      </c>
      <c r="AO13" s="14">
        <v>42212</v>
      </c>
      <c r="AP13" s="6" t="s">
        <v>7</v>
      </c>
      <c r="AQ13" s="15">
        <v>8</v>
      </c>
      <c r="AR13" s="15">
        <v>12</v>
      </c>
      <c r="AS13" s="10">
        <v>6</v>
      </c>
      <c r="AT13" s="15">
        <v>8</v>
      </c>
      <c r="AU13" s="15">
        <v>10</v>
      </c>
      <c r="AV13" s="10">
        <v>0</v>
      </c>
      <c r="AW13" s="10">
        <v>5</v>
      </c>
      <c r="AX13" s="10">
        <v>30</v>
      </c>
      <c r="AY13" s="7">
        <v>42</v>
      </c>
      <c r="AZ13" s="7" t="s">
        <v>49</v>
      </c>
      <c r="BA13" s="7">
        <v>300</v>
      </c>
      <c r="BB13" s="6">
        <f t="shared" si="0"/>
        <v>69</v>
      </c>
      <c r="BC13" s="6">
        <f t="shared" si="1"/>
        <v>75</v>
      </c>
    </row>
    <row r="14" spans="1:55" ht="29.25" customHeight="1" x14ac:dyDescent="0.25">
      <c r="A14" s="41"/>
      <c r="B14" s="47">
        <v>11</v>
      </c>
      <c r="C14" s="48">
        <v>43584</v>
      </c>
      <c r="D14" s="123" t="s">
        <v>135</v>
      </c>
      <c r="E14" s="20" t="s">
        <v>122</v>
      </c>
      <c r="F14" s="11" t="s">
        <v>57</v>
      </c>
      <c r="G14" s="11" t="s">
        <v>29</v>
      </c>
      <c r="H14" s="20">
        <v>10</v>
      </c>
      <c r="I14" s="71"/>
      <c r="J14" s="31">
        <v>34</v>
      </c>
      <c r="K14" s="31">
        <v>36</v>
      </c>
      <c r="AN14" s="6">
        <v>17</v>
      </c>
      <c r="AO14" s="14">
        <v>42219</v>
      </c>
      <c r="AP14" s="6" t="s">
        <v>7</v>
      </c>
      <c r="AQ14" s="15">
        <v>8</v>
      </c>
      <c r="AR14" s="15">
        <v>8</v>
      </c>
      <c r="AS14" s="10">
        <v>6</v>
      </c>
      <c r="AT14" s="15">
        <v>8</v>
      </c>
      <c r="AU14" s="15">
        <v>8</v>
      </c>
      <c r="AV14" s="10">
        <v>0</v>
      </c>
      <c r="AW14" s="10">
        <v>5</v>
      </c>
      <c r="AX14" s="10">
        <v>30</v>
      </c>
      <c r="AY14" s="7">
        <v>21</v>
      </c>
      <c r="AZ14" s="18" t="s">
        <v>33</v>
      </c>
      <c r="BA14" s="7">
        <v>120</v>
      </c>
      <c r="BB14" s="6">
        <f t="shared" si="0"/>
        <v>48</v>
      </c>
      <c r="BC14" s="6">
        <f t="shared" si="1"/>
        <v>48</v>
      </c>
    </row>
    <row r="15" spans="1:55" ht="29.25" customHeight="1" x14ac:dyDescent="0.25">
      <c r="A15" s="41"/>
      <c r="B15" s="31">
        <v>12</v>
      </c>
      <c r="C15" s="45">
        <v>43591</v>
      </c>
      <c r="D15" s="53" t="s">
        <v>30</v>
      </c>
      <c r="E15" s="24" t="s">
        <v>122</v>
      </c>
      <c r="F15" s="7" t="s">
        <v>34</v>
      </c>
      <c r="G15" s="7" t="s">
        <v>29</v>
      </c>
      <c r="H15" s="24" t="s">
        <v>120</v>
      </c>
      <c r="I15" s="71" t="s">
        <v>108</v>
      </c>
      <c r="J15" s="31">
        <v>47</v>
      </c>
      <c r="K15" s="31">
        <v>51</v>
      </c>
      <c r="AN15" s="6">
        <v>18</v>
      </c>
      <c r="AO15" s="14">
        <v>42226</v>
      </c>
      <c r="AP15" s="6" t="s">
        <v>7</v>
      </c>
      <c r="AQ15" s="15">
        <v>8</v>
      </c>
      <c r="AR15" s="15">
        <v>8</v>
      </c>
      <c r="AS15" s="10">
        <v>6</v>
      </c>
      <c r="AT15" s="15">
        <v>8</v>
      </c>
      <c r="AU15" s="15">
        <v>8</v>
      </c>
      <c r="AV15" s="10">
        <v>0</v>
      </c>
      <c r="AW15" s="10">
        <v>10</v>
      </c>
      <c r="AX15" s="10">
        <v>70</v>
      </c>
      <c r="AY15" s="7">
        <v>10</v>
      </c>
      <c r="AZ15" s="7" t="s">
        <v>53</v>
      </c>
      <c r="BA15" s="7">
        <v>70</v>
      </c>
      <c r="BB15" s="6">
        <f t="shared" si="0"/>
        <v>42</v>
      </c>
      <c r="BC15" s="6">
        <f t="shared" si="1"/>
        <v>42</v>
      </c>
    </row>
    <row r="16" spans="1:55" ht="29.25" customHeight="1" x14ac:dyDescent="0.25">
      <c r="A16" s="46" t="s">
        <v>19</v>
      </c>
      <c r="B16" s="6">
        <v>13</v>
      </c>
      <c r="C16" s="45">
        <v>43598</v>
      </c>
      <c r="D16" s="53" t="s">
        <v>26</v>
      </c>
      <c r="E16" s="24" t="s">
        <v>122</v>
      </c>
      <c r="F16" s="7" t="s">
        <v>31</v>
      </c>
      <c r="G16" s="31" t="s">
        <v>105</v>
      </c>
      <c r="H16" s="31" t="s">
        <v>121</v>
      </c>
      <c r="I16" s="71"/>
      <c r="J16" s="31">
        <v>55</v>
      </c>
      <c r="K16" s="31">
        <v>59</v>
      </c>
      <c r="AN16" s="6">
        <v>19</v>
      </c>
      <c r="AO16" s="14">
        <v>42233</v>
      </c>
      <c r="AP16" s="20" t="s">
        <v>54</v>
      </c>
      <c r="AQ16" s="15">
        <v>5</v>
      </c>
      <c r="AR16" s="15">
        <v>5</v>
      </c>
      <c r="AS16" s="10">
        <v>0</v>
      </c>
      <c r="AT16" s="15">
        <v>5</v>
      </c>
      <c r="AU16" s="15">
        <v>5</v>
      </c>
      <c r="AV16" s="10">
        <v>0</v>
      </c>
      <c r="AW16" s="10">
        <v>0</v>
      </c>
      <c r="AX16" s="10">
        <v>0</v>
      </c>
      <c r="AY16" s="18">
        <v>64</v>
      </c>
      <c r="AZ16" s="11" t="s">
        <v>8</v>
      </c>
      <c r="BA16" s="10"/>
      <c r="BB16" s="6">
        <f t="shared" si="0"/>
        <v>74</v>
      </c>
      <c r="BC16" s="6">
        <f t="shared" si="1"/>
        <v>74</v>
      </c>
    </row>
    <row r="17" spans="1:55" ht="29.25" customHeight="1" x14ac:dyDescent="0.25">
      <c r="A17" s="46"/>
      <c r="B17" s="6">
        <v>14</v>
      </c>
      <c r="C17" s="45">
        <v>43605</v>
      </c>
      <c r="D17" s="53" t="s">
        <v>35</v>
      </c>
      <c r="E17" s="24" t="s">
        <v>122</v>
      </c>
      <c r="F17" s="7" t="s">
        <v>37</v>
      </c>
      <c r="G17" s="23" t="s">
        <v>109</v>
      </c>
      <c r="H17" s="67" t="s">
        <v>131</v>
      </c>
      <c r="I17" s="72" t="s">
        <v>110</v>
      </c>
      <c r="J17" s="31">
        <v>59</v>
      </c>
      <c r="K17" s="31">
        <v>63</v>
      </c>
      <c r="AN17" s="6">
        <v>20</v>
      </c>
      <c r="AO17" s="14">
        <v>42240</v>
      </c>
      <c r="AP17" s="6"/>
      <c r="AQ17" s="15"/>
      <c r="AR17" s="15"/>
      <c r="AS17" s="20" t="s">
        <v>23</v>
      </c>
      <c r="AT17" s="15"/>
      <c r="AU17" s="15"/>
      <c r="AV17" s="10"/>
      <c r="AW17" s="10"/>
      <c r="AX17" s="10"/>
      <c r="AY17" s="10"/>
      <c r="AZ17" s="10"/>
      <c r="BA17" s="10"/>
      <c r="BB17" s="6">
        <f>SUM(BB7:BB15)</f>
        <v>509</v>
      </c>
      <c r="BC17" s="6">
        <f>SUM(BC7:BC15)</f>
        <v>551</v>
      </c>
    </row>
    <row r="18" spans="1:55" ht="29.25" customHeight="1" x14ac:dyDescent="0.25">
      <c r="A18" s="46"/>
      <c r="B18" s="6">
        <v>15</v>
      </c>
      <c r="C18" s="45">
        <v>43612</v>
      </c>
      <c r="D18" s="53" t="s">
        <v>38</v>
      </c>
      <c r="E18" s="7" t="s">
        <v>39</v>
      </c>
      <c r="F18" s="7" t="s">
        <v>40</v>
      </c>
      <c r="G18" s="31" t="s">
        <v>96</v>
      </c>
      <c r="H18" s="7" t="s">
        <v>118</v>
      </c>
      <c r="I18" s="71" t="s">
        <v>111</v>
      </c>
      <c r="J18" s="31">
        <v>64</v>
      </c>
      <c r="K18" s="31">
        <v>68</v>
      </c>
      <c r="AN18" s="25"/>
    </row>
    <row r="19" spans="1:55" ht="29.25" customHeight="1" x14ac:dyDescent="0.25">
      <c r="A19" s="46"/>
      <c r="B19" s="47">
        <v>16</v>
      </c>
      <c r="C19" s="48">
        <v>43619</v>
      </c>
      <c r="D19" s="123" t="s">
        <v>57</v>
      </c>
      <c r="E19" s="11" t="s">
        <v>39</v>
      </c>
      <c r="F19" s="11" t="s">
        <v>137</v>
      </c>
      <c r="G19" s="11" t="s">
        <v>29</v>
      </c>
      <c r="H19" s="11" t="s">
        <v>58</v>
      </c>
      <c r="I19" s="71"/>
      <c r="J19" s="31">
        <v>45</v>
      </c>
      <c r="K19" s="31">
        <v>45</v>
      </c>
    </row>
    <row r="20" spans="1:55" ht="29.25" customHeight="1" x14ac:dyDescent="0.25">
      <c r="A20" s="46"/>
      <c r="B20" s="6">
        <v>17</v>
      </c>
      <c r="C20" s="45">
        <v>43626</v>
      </c>
      <c r="D20" s="53" t="s">
        <v>38</v>
      </c>
      <c r="E20" s="7" t="s">
        <v>36</v>
      </c>
      <c r="F20" s="7" t="s">
        <v>37</v>
      </c>
      <c r="G20" s="7" t="s">
        <v>29</v>
      </c>
      <c r="H20" s="24" t="s">
        <v>119</v>
      </c>
      <c r="I20" s="71" t="s">
        <v>112</v>
      </c>
      <c r="J20" s="31">
        <v>63</v>
      </c>
      <c r="K20" s="31">
        <v>67</v>
      </c>
    </row>
    <row r="21" spans="1:55" ht="29.25" customHeight="1" x14ac:dyDescent="0.25">
      <c r="A21" s="46"/>
      <c r="B21" s="31">
        <v>18</v>
      </c>
      <c r="C21" s="45">
        <v>43633</v>
      </c>
      <c r="D21" s="53" t="s">
        <v>41</v>
      </c>
      <c r="E21" s="7" t="s">
        <v>39</v>
      </c>
      <c r="F21" s="7" t="s">
        <v>37</v>
      </c>
      <c r="G21" s="7" t="s">
        <v>29</v>
      </c>
      <c r="H21" s="7" t="s">
        <v>121</v>
      </c>
      <c r="I21" s="71" t="s">
        <v>10</v>
      </c>
      <c r="J21" s="31">
        <v>53</v>
      </c>
      <c r="K21" s="31">
        <v>59</v>
      </c>
    </row>
    <row r="22" spans="1:55" ht="29.25" customHeight="1" x14ac:dyDescent="0.25">
      <c r="A22" s="41" t="s">
        <v>13</v>
      </c>
      <c r="B22" s="31">
        <v>19</v>
      </c>
      <c r="C22" s="45">
        <v>43640</v>
      </c>
      <c r="D22" s="53" t="s">
        <v>43</v>
      </c>
      <c r="E22" s="7" t="s">
        <v>39</v>
      </c>
      <c r="F22" s="7" t="s">
        <v>40</v>
      </c>
      <c r="G22" s="7" t="s">
        <v>29</v>
      </c>
      <c r="H22" s="7" t="s">
        <v>114</v>
      </c>
      <c r="I22" s="71"/>
      <c r="J22" s="31">
        <v>39</v>
      </c>
      <c r="K22" s="31">
        <v>45</v>
      </c>
    </row>
    <row r="23" spans="1:55" ht="29.25" customHeight="1" x14ac:dyDescent="0.25">
      <c r="A23" s="41"/>
      <c r="B23" s="47">
        <v>20</v>
      </c>
      <c r="C23" s="48">
        <v>43647</v>
      </c>
      <c r="D23" s="123" t="s">
        <v>41</v>
      </c>
      <c r="E23" s="11" t="s">
        <v>39</v>
      </c>
      <c r="F23" s="11" t="s">
        <v>37</v>
      </c>
      <c r="G23" s="11" t="s">
        <v>32</v>
      </c>
      <c r="H23" s="124" t="s">
        <v>114</v>
      </c>
      <c r="I23" s="71"/>
      <c r="J23" s="31">
        <v>42</v>
      </c>
      <c r="K23" s="31">
        <v>48</v>
      </c>
    </row>
    <row r="24" spans="1:55" ht="29.25" customHeight="1" x14ac:dyDescent="0.25">
      <c r="A24" s="41"/>
      <c r="B24" s="6">
        <v>21</v>
      </c>
      <c r="C24" s="45">
        <v>43654</v>
      </c>
      <c r="D24" s="53" t="s">
        <v>43</v>
      </c>
      <c r="E24" s="7" t="s">
        <v>39</v>
      </c>
      <c r="F24" s="7" t="s">
        <v>37</v>
      </c>
      <c r="G24" s="125" t="s">
        <v>7</v>
      </c>
      <c r="H24" s="7" t="s">
        <v>133</v>
      </c>
      <c r="I24" s="71" t="s">
        <v>138</v>
      </c>
      <c r="J24" s="31">
        <v>66</v>
      </c>
      <c r="K24" s="31">
        <v>72</v>
      </c>
    </row>
    <row r="25" spans="1:55" ht="29.25" customHeight="1" x14ac:dyDescent="0.25">
      <c r="A25" s="41"/>
      <c r="B25" s="6">
        <v>22</v>
      </c>
      <c r="C25" s="45">
        <v>43661</v>
      </c>
      <c r="D25" s="53" t="s">
        <v>36</v>
      </c>
      <c r="E25" s="7" t="s">
        <v>36</v>
      </c>
      <c r="F25" s="7" t="s">
        <v>139</v>
      </c>
      <c r="G25" s="7" t="s">
        <v>29</v>
      </c>
      <c r="H25" s="7" t="s">
        <v>9</v>
      </c>
      <c r="I25" s="71"/>
      <c r="J25" s="31">
        <v>41</v>
      </c>
      <c r="K25" s="31">
        <v>43</v>
      </c>
    </row>
    <row r="26" spans="1:55" ht="29.25" customHeight="1" x14ac:dyDescent="0.25">
      <c r="A26" s="41"/>
      <c r="B26" s="6">
        <v>23</v>
      </c>
      <c r="C26" s="45">
        <v>43668</v>
      </c>
      <c r="D26" s="53" t="s">
        <v>43</v>
      </c>
      <c r="E26" s="7" t="s">
        <v>39</v>
      </c>
      <c r="F26" s="7" t="s">
        <v>34</v>
      </c>
      <c r="G26" s="7" t="s">
        <v>47</v>
      </c>
      <c r="H26" s="11" t="s">
        <v>124</v>
      </c>
      <c r="I26" s="71" t="s">
        <v>48</v>
      </c>
      <c r="J26" s="31">
        <v>55</v>
      </c>
      <c r="K26" s="31">
        <v>61</v>
      </c>
    </row>
    <row r="27" spans="1:55" ht="29.25" customHeight="1" x14ac:dyDescent="0.25">
      <c r="A27" s="41"/>
      <c r="B27" s="6">
        <v>24</v>
      </c>
      <c r="C27" s="45">
        <v>43675</v>
      </c>
      <c r="D27" s="53" t="s">
        <v>41</v>
      </c>
      <c r="E27" s="7" t="s">
        <v>39</v>
      </c>
      <c r="F27" s="7" t="s">
        <v>31</v>
      </c>
      <c r="G27" s="7" t="s">
        <v>29</v>
      </c>
      <c r="H27" s="74" t="s">
        <v>123</v>
      </c>
      <c r="I27" s="71" t="s">
        <v>15</v>
      </c>
      <c r="J27" s="31">
        <v>63</v>
      </c>
      <c r="K27" s="31">
        <v>69</v>
      </c>
    </row>
    <row r="28" spans="1:55" ht="29.25" customHeight="1" x14ac:dyDescent="0.25">
      <c r="A28" s="41" t="s">
        <v>21</v>
      </c>
      <c r="B28" s="47">
        <v>25</v>
      </c>
      <c r="C28" s="48">
        <v>43682</v>
      </c>
      <c r="D28" s="123" t="s">
        <v>50</v>
      </c>
      <c r="E28" s="11" t="s">
        <v>39</v>
      </c>
      <c r="F28" s="11" t="s">
        <v>51</v>
      </c>
      <c r="G28" s="11" t="s">
        <v>29</v>
      </c>
      <c r="H28" s="11" t="s">
        <v>114</v>
      </c>
      <c r="I28" s="73" t="s">
        <v>140</v>
      </c>
      <c r="J28" s="31">
        <v>37</v>
      </c>
      <c r="K28" s="31">
        <v>37</v>
      </c>
    </row>
    <row r="29" spans="1:55" ht="29.25" customHeight="1" x14ac:dyDescent="0.25">
      <c r="A29" s="41"/>
      <c r="B29" s="47">
        <v>26</v>
      </c>
      <c r="C29" s="48">
        <v>43689</v>
      </c>
      <c r="D29" s="123" t="s">
        <v>52</v>
      </c>
      <c r="E29" s="11" t="s">
        <v>39</v>
      </c>
      <c r="F29" s="11" t="s">
        <v>36</v>
      </c>
      <c r="G29" s="11" t="s">
        <v>29</v>
      </c>
      <c r="H29" s="124" t="s">
        <v>114</v>
      </c>
      <c r="I29" s="71"/>
      <c r="J29" s="31">
        <v>37</v>
      </c>
      <c r="K29" s="31">
        <v>37</v>
      </c>
    </row>
    <row r="30" spans="1:55" ht="29.25" customHeight="1" x14ac:dyDescent="0.25">
      <c r="A30" s="7" t="s">
        <v>20</v>
      </c>
      <c r="B30" s="6">
        <v>27</v>
      </c>
      <c r="C30" s="45">
        <v>43696</v>
      </c>
      <c r="D30" s="53" t="s">
        <v>27</v>
      </c>
      <c r="E30" s="7" t="s">
        <v>7</v>
      </c>
      <c r="F30" s="7" t="s">
        <v>27</v>
      </c>
      <c r="G30" s="7" t="s">
        <v>7</v>
      </c>
      <c r="H30" s="74" t="s">
        <v>55</v>
      </c>
      <c r="I30" s="72" t="s">
        <v>113</v>
      </c>
      <c r="J30" s="31">
        <v>74</v>
      </c>
      <c r="K30" s="31">
        <v>74</v>
      </c>
    </row>
    <row r="31" spans="1:55" ht="29.25" customHeight="1" x14ac:dyDescent="0.25">
      <c r="A31" s="81"/>
      <c r="B31" s="82"/>
      <c r="C31" s="83"/>
      <c r="D31" s="85"/>
      <c r="E31" s="86"/>
      <c r="F31" s="86"/>
      <c r="G31" s="81"/>
      <c r="H31" s="87" t="s">
        <v>56</v>
      </c>
      <c r="I31" s="88"/>
      <c r="J31" s="84">
        <f>SUM(J4:J30)</f>
        <v>1265</v>
      </c>
      <c r="K31" s="84">
        <f>SUM(K4:K30)</f>
        <v>1349</v>
      </c>
    </row>
    <row r="32" spans="1:55" ht="15.75" customHeight="1" x14ac:dyDescent="0.25">
      <c r="B32" s="17"/>
    </row>
    <row r="33" spans="1:3" ht="18.75" customHeight="1" x14ac:dyDescent="0.25">
      <c r="A33" s="76" t="s">
        <v>77</v>
      </c>
      <c r="B33" s="77"/>
      <c r="C33" s="78"/>
    </row>
    <row r="34" spans="1:3" ht="18.75" customHeight="1" x14ac:dyDescent="0.25">
      <c r="A34" s="79" t="s">
        <v>78</v>
      </c>
      <c r="B34" s="79"/>
      <c r="C34" s="79"/>
    </row>
    <row r="35" spans="1:3" ht="18.75" customHeight="1" x14ac:dyDescent="0.25">
      <c r="A35" s="80" t="s">
        <v>79</v>
      </c>
      <c r="B35" s="80"/>
      <c r="C35" s="80"/>
    </row>
    <row r="36" spans="1:3" ht="29.25" customHeight="1" x14ac:dyDescent="0.25">
      <c r="A36" s="12" t="s">
        <v>125</v>
      </c>
    </row>
    <row r="37" spans="1:3" ht="29.25" customHeight="1" x14ac:dyDescent="0.25">
      <c r="A37" s="12" t="s">
        <v>126</v>
      </c>
    </row>
    <row r="38" spans="1:3" ht="29.25" customHeight="1" x14ac:dyDescent="0.25">
      <c r="A38" s="12" t="s">
        <v>127</v>
      </c>
    </row>
    <row r="39" spans="1:3" ht="29.25" customHeight="1" x14ac:dyDescent="0.25">
      <c r="A39" s="12" t="s">
        <v>128</v>
      </c>
    </row>
    <row r="40" spans="1:3" ht="29.25" customHeight="1" x14ac:dyDescent="0.25">
      <c r="A40" s="12" t="s">
        <v>129</v>
      </c>
    </row>
    <row r="41" spans="1:3" ht="29.25" customHeight="1" x14ac:dyDescent="0.25">
      <c r="A41" s="12" t="s">
        <v>130</v>
      </c>
    </row>
  </sheetData>
  <mergeCells count="7">
    <mergeCell ref="A4:A9"/>
    <mergeCell ref="A16:A21"/>
    <mergeCell ref="A22:A27"/>
    <mergeCell ref="A34:C34"/>
    <mergeCell ref="A35:C35"/>
    <mergeCell ref="A10:A15"/>
    <mergeCell ref="A28:A29"/>
  </mergeCells>
  <hyperlinks>
    <hyperlink ref="I4" r:id="rId1" display="Rare diseases fun run/walk (Dynamic Running supported event)" xr:uid="{29FD15BC-43B2-45EB-B0EA-95EBD644AC00}"/>
    <hyperlink ref="I6" r:id="rId2" xr:uid="{E32C9270-EA14-4E92-974F-13650475DC26}"/>
    <hyperlink ref="I9" r:id="rId3" xr:uid="{063950AA-1DA4-42E5-A089-663123FFC063}"/>
    <hyperlink ref="I10" r:id="rId4" display="32km long run" xr:uid="{730D2FC4-F352-4507-99BB-EB572235746D}"/>
    <hyperlink ref="I13" r:id="rId5" xr:uid="{682B382E-DCE1-46C9-87DE-ACDD2251D5F4}"/>
  </hyperlinks>
  <pageMargins left="0.23622047244094491" right="0.23622047244094491" top="0.15748031496062992" bottom="0.15748031496062992" header="0.31496062992125984" footer="0.31496062992125984"/>
  <pageSetup paperSize="9" orientation="landscape" horizontalDpi="4294967293" verticalDpi="0" r:id="rId6"/>
  <headerFooter>
    <oddFooter>&amp;C@Lorraine Lawson,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tabSelected="1" topLeftCell="A15" workbookViewId="0">
      <selection activeCell="H21" sqref="H21"/>
    </sheetView>
  </sheetViews>
  <sheetFormatPr defaultRowHeight="18.75" customHeight="1" x14ac:dyDescent="0.25"/>
  <cols>
    <col min="1" max="1" width="6.85546875" style="8" customWidth="1"/>
    <col min="2" max="3" width="12.5703125" style="105" customWidth="1"/>
    <col min="4" max="4" width="12.5703125" style="102" customWidth="1"/>
    <col min="5" max="6" width="12.5703125" style="105" customWidth="1"/>
    <col min="7" max="8" width="12.5703125" style="102" customWidth="1"/>
    <col min="9" max="9" width="12.5703125" style="106" customWidth="1"/>
    <col min="10" max="10" width="12.5703125" style="107" customWidth="1"/>
  </cols>
  <sheetData>
    <row r="1" spans="1:10" ht="18.75" customHeight="1" x14ac:dyDescent="0.25">
      <c r="A1" s="1" t="s">
        <v>24</v>
      </c>
      <c r="B1" s="89"/>
      <c r="C1" s="89"/>
      <c r="D1" s="90"/>
      <c r="E1" s="89"/>
      <c r="F1" s="89"/>
      <c r="G1" s="90"/>
      <c r="H1" s="90"/>
      <c r="I1" s="91"/>
      <c r="J1" s="92"/>
    </row>
    <row r="2" spans="1:10" ht="18.75" customHeight="1" thickBot="1" x14ac:dyDescent="0.3">
      <c r="A2" s="43" t="s">
        <v>5</v>
      </c>
      <c r="B2" s="108" t="s">
        <v>0</v>
      </c>
      <c r="C2" s="108" t="s">
        <v>0</v>
      </c>
      <c r="D2" s="108" t="s">
        <v>1</v>
      </c>
      <c r="E2" s="108" t="s">
        <v>2</v>
      </c>
      <c r="F2" s="108" t="s">
        <v>2</v>
      </c>
      <c r="G2" s="108" t="s">
        <v>3</v>
      </c>
      <c r="H2" s="109" t="s">
        <v>25</v>
      </c>
      <c r="I2" s="109" t="s">
        <v>11</v>
      </c>
      <c r="J2" s="109" t="s">
        <v>12</v>
      </c>
    </row>
    <row r="3" spans="1:10" ht="18.75" customHeight="1" x14ac:dyDescent="0.25">
      <c r="A3" s="110">
        <v>1</v>
      </c>
      <c r="B3" s="111">
        <v>6</v>
      </c>
      <c r="C3" s="111">
        <v>8</v>
      </c>
      <c r="D3" s="112">
        <v>5</v>
      </c>
      <c r="E3" s="111">
        <v>8</v>
      </c>
      <c r="F3" s="111">
        <v>8</v>
      </c>
      <c r="G3" s="112">
        <v>5</v>
      </c>
      <c r="H3" s="113">
        <v>10</v>
      </c>
      <c r="I3" s="114">
        <f>B3+D3+E3+G3+H3</f>
        <v>34</v>
      </c>
      <c r="J3" s="115">
        <f>+C3+D3+F3+G3+H3</f>
        <v>36</v>
      </c>
    </row>
    <row r="4" spans="1:10" ht="18.75" customHeight="1" x14ac:dyDescent="0.25">
      <c r="A4" s="116">
        <v>2</v>
      </c>
      <c r="B4" s="93">
        <v>6</v>
      </c>
      <c r="C4" s="93">
        <v>8</v>
      </c>
      <c r="D4" s="94">
        <v>5</v>
      </c>
      <c r="E4" s="93">
        <v>8</v>
      </c>
      <c r="F4" s="93">
        <v>8</v>
      </c>
      <c r="G4" s="94">
        <v>5</v>
      </c>
      <c r="H4" s="95">
        <v>12</v>
      </c>
      <c r="I4" s="96">
        <f t="shared" ref="I4:I29" si="0">B4+D4+E4+G4+H4</f>
        <v>36</v>
      </c>
      <c r="J4" s="117">
        <f t="shared" ref="J4:J29" si="1">+C4+D4+F4+G4+H4</f>
        <v>38</v>
      </c>
    </row>
    <row r="5" spans="1:10" ht="18.75" customHeight="1" x14ac:dyDescent="0.25">
      <c r="A5" s="116">
        <v>3</v>
      </c>
      <c r="B5" s="93">
        <v>6</v>
      </c>
      <c r="C5" s="93">
        <v>8</v>
      </c>
      <c r="D5" s="94">
        <v>5</v>
      </c>
      <c r="E5" s="93">
        <v>8</v>
      </c>
      <c r="F5" s="93">
        <v>8</v>
      </c>
      <c r="G5" s="94">
        <v>5</v>
      </c>
      <c r="H5" s="95">
        <v>14</v>
      </c>
      <c r="I5" s="96">
        <f t="shared" si="0"/>
        <v>38</v>
      </c>
      <c r="J5" s="117">
        <f t="shared" si="1"/>
        <v>40</v>
      </c>
    </row>
    <row r="6" spans="1:10" ht="18.75" customHeight="1" x14ac:dyDescent="0.25">
      <c r="A6" s="116">
        <v>4</v>
      </c>
      <c r="B6" s="98">
        <v>6</v>
      </c>
      <c r="C6" s="98">
        <v>8</v>
      </c>
      <c r="D6" s="99">
        <v>5</v>
      </c>
      <c r="E6" s="98">
        <v>8</v>
      </c>
      <c r="F6" s="98">
        <v>8</v>
      </c>
      <c r="G6" s="99">
        <v>5</v>
      </c>
      <c r="H6" s="99">
        <v>15</v>
      </c>
      <c r="I6" s="96">
        <f t="shared" si="0"/>
        <v>39</v>
      </c>
      <c r="J6" s="117">
        <f t="shared" si="1"/>
        <v>41</v>
      </c>
    </row>
    <row r="7" spans="1:10" ht="18.75" customHeight="1" x14ac:dyDescent="0.25">
      <c r="A7" s="116">
        <v>5</v>
      </c>
      <c r="B7" s="93">
        <v>6</v>
      </c>
      <c r="C7" s="93">
        <v>8</v>
      </c>
      <c r="D7" s="94">
        <v>5</v>
      </c>
      <c r="E7" s="93">
        <v>8</v>
      </c>
      <c r="F7" s="93">
        <v>8</v>
      </c>
      <c r="G7" s="93">
        <v>5</v>
      </c>
      <c r="H7" s="94">
        <v>17</v>
      </c>
      <c r="I7" s="96">
        <f t="shared" si="0"/>
        <v>41</v>
      </c>
      <c r="J7" s="117">
        <f t="shared" si="1"/>
        <v>43</v>
      </c>
    </row>
    <row r="8" spans="1:10" ht="18.75" customHeight="1" thickBot="1" x14ac:dyDescent="0.3">
      <c r="A8" s="118">
        <v>6</v>
      </c>
      <c r="B8" s="119">
        <v>6</v>
      </c>
      <c r="C8" s="119">
        <v>8</v>
      </c>
      <c r="D8" s="120">
        <v>5</v>
      </c>
      <c r="E8" s="119">
        <v>8</v>
      </c>
      <c r="F8" s="119">
        <v>8</v>
      </c>
      <c r="G8" s="119">
        <v>5</v>
      </c>
      <c r="H8" s="120">
        <v>21</v>
      </c>
      <c r="I8" s="121">
        <f t="shared" si="0"/>
        <v>45</v>
      </c>
      <c r="J8" s="122">
        <f t="shared" si="1"/>
        <v>47</v>
      </c>
    </row>
    <row r="9" spans="1:10" ht="18.75" customHeight="1" x14ac:dyDescent="0.25">
      <c r="A9" s="110">
        <v>7</v>
      </c>
      <c r="B9" s="114">
        <v>6</v>
      </c>
      <c r="C9" s="114">
        <v>8</v>
      </c>
      <c r="D9" s="114">
        <v>5</v>
      </c>
      <c r="E9" s="114">
        <v>8</v>
      </c>
      <c r="F9" s="114">
        <v>8</v>
      </c>
      <c r="G9" s="114">
        <v>5</v>
      </c>
      <c r="H9" s="114">
        <v>18</v>
      </c>
      <c r="I9" s="114">
        <f t="shared" si="0"/>
        <v>42</v>
      </c>
      <c r="J9" s="115">
        <f t="shared" si="1"/>
        <v>44</v>
      </c>
    </row>
    <row r="10" spans="1:10" ht="18.75" customHeight="1" x14ac:dyDescent="0.25">
      <c r="A10" s="116">
        <v>8</v>
      </c>
      <c r="B10" s="100">
        <v>6</v>
      </c>
      <c r="C10" s="100">
        <v>8</v>
      </c>
      <c r="D10" s="100">
        <v>5</v>
      </c>
      <c r="E10" s="100">
        <v>8</v>
      </c>
      <c r="F10" s="100">
        <v>8</v>
      </c>
      <c r="G10" s="100">
        <v>5</v>
      </c>
      <c r="H10" s="100">
        <v>18</v>
      </c>
      <c r="I10" s="96">
        <f t="shared" si="0"/>
        <v>42</v>
      </c>
      <c r="J10" s="117">
        <f t="shared" si="1"/>
        <v>44</v>
      </c>
    </row>
    <row r="11" spans="1:10" ht="18.75" customHeight="1" x14ac:dyDescent="0.25">
      <c r="A11" s="116">
        <v>9</v>
      </c>
      <c r="B11" s="93">
        <v>6</v>
      </c>
      <c r="C11" s="93">
        <v>8</v>
      </c>
      <c r="D11" s="94">
        <v>5</v>
      </c>
      <c r="E11" s="93">
        <v>8</v>
      </c>
      <c r="F11" s="93">
        <v>10</v>
      </c>
      <c r="G11" s="94">
        <v>5</v>
      </c>
      <c r="H11" s="101">
        <v>10</v>
      </c>
      <c r="I11" s="96">
        <f t="shared" si="0"/>
        <v>34</v>
      </c>
      <c r="J11" s="117">
        <f t="shared" si="1"/>
        <v>38</v>
      </c>
    </row>
    <row r="12" spans="1:10" ht="18.75" customHeight="1" x14ac:dyDescent="0.25">
      <c r="A12" s="116">
        <v>10</v>
      </c>
      <c r="B12" s="93">
        <v>6</v>
      </c>
      <c r="C12" s="93">
        <v>8</v>
      </c>
      <c r="D12" s="94">
        <v>5</v>
      </c>
      <c r="E12" s="93">
        <v>8</v>
      </c>
      <c r="F12" s="93">
        <v>10</v>
      </c>
      <c r="G12" s="94">
        <v>0</v>
      </c>
      <c r="H12" s="94">
        <v>21</v>
      </c>
      <c r="I12" s="96">
        <f t="shared" si="0"/>
        <v>40</v>
      </c>
      <c r="J12" s="117">
        <f t="shared" si="1"/>
        <v>44</v>
      </c>
    </row>
    <row r="13" spans="1:10" ht="18.75" customHeight="1" x14ac:dyDescent="0.25">
      <c r="A13" s="136">
        <v>11</v>
      </c>
      <c r="B13" s="137">
        <v>6</v>
      </c>
      <c r="C13" s="137">
        <v>8</v>
      </c>
      <c r="D13" s="138">
        <v>5</v>
      </c>
      <c r="E13" s="137">
        <v>8</v>
      </c>
      <c r="F13" s="137">
        <v>8</v>
      </c>
      <c r="G13" s="138">
        <v>5</v>
      </c>
      <c r="H13" s="139">
        <v>10</v>
      </c>
      <c r="I13" s="140">
        <f t="shared" si="0"/>
        <v>34</v>
      </c>
      <c r="J13" s="141">
        <f t="shared" si="1"/>
        <v>36</v>
      </c>
    </row>
    <row r="14" spans="1:10" ht="18.75" customHeight="1" thickBot="1" x14ac:dyDescent="0.3">
      <c r="A14" s="142">
        <v>12</v>
      </c>
      <c r="B14" s="143">
        <v>6</v>
      </c>
      <c r="C14" s="143">
        <v>8</v>
      </c>
      <c r="D14" s="144">
        <v>5</v>
      </c>
      <c r="E14" s="143">
        <v>8</v>
      </c>
      <c r="F14" s="143">
        <v>10</v>
      </c>
      <c r="G14" s="144">
        <v>5</v>
      </c>
      <c r="H14" s="120">
        <v>23</v>
      </c>
      <c r="I14" s="121">
        <f t="shared" si="0"/>
        <v>47</v>
      </c>
      <c r="J14" s="122">
        <f t="shared" si="1"/>
        <v>51</v>
      </c>
    </row>
    <row r="15" spans="1:10" ht="18.75" customHeight="1" x14ac:dyDescent="0.25">
      <c r="A15" s="110">
        <v>13</v>
      </c>
      <c r="B15" s="111">
        <v>6</v>
      </c>
      <c r="C15" s="111">
        <v>8</v>
      </c>
      <c r="D15" s="112">
        <v>5</v>
      </c>
      <c r="E15" s="111">
        <v>8</v>
      </c>
      <c r="F15" s="111">
        <v>10</v>
      </c>
      <c r="G15" s="112">
        <v>12</v>
      </c>
      <c r="H15" s="112">
        <v>24</v>
      </c>
      <c r="I15" s="114">
        <f t="shared" si="0"/>
        <v>55</v>
      </c>
      <c r="J15" s="115">
        <f t="shared" si="1"/>
        <v>59</v>
      </c>
    </row>
    <row r="16" spans="1:10" ht="18.75" customHeight="1" x14ac:dyDescent="0.25">
      <c r="A16" s="116">
        <v>14</v>
      </c>
      <c r="B16" s="93">
        <v>8</v>
      </c>
      <c r="C16" s="93">
        <v>10</v>
      </c>
      <c r="D16" s="94">
        <v>8</v>
      </c>
      <c r="E16" s="93">
        <v>10</v>
      </c>
      <c r="F16" s="93">
        <v>12</v>
      </c>
      <c r="G16" s="94">
        <v>12</v>
      </c>
      <c r="H16" s="94">
        <v>21</v>
      </c>
      <c r="I16" s="96">
        <f t="shared" si="0"/>
        <v>59</v>
      </c>
      <c r="J16" s="117">
        <f t="shared" si="1"/>
        <v>63</v>
      </c>
    </row>
    <row r="17" spans="1:10" ht="18.75" customHeight="1" x14ac:dyDescent="0.25">
      <c r="A17" s="116">
        <v>15</v>
      </c>
      <c r="B17" s="93">
        <v>8</v>
      </c>
      <c r="C17" s="93">
        <v>10</v>
      </c>
      <c r="D17" s="94">
        <v>6</v>
      </c>
      <c r="E17" s="93">
        <v>10</v>
      </c>
      <c r="F17" s="93">
        <v>12</v>
      </c>
      <c r="G17" s="94">
        <v>14</v>
      </c>
      <c r="H17" s="94">
        <v>26</v>
      </c>
      <c r="I17" s="96">
        <f t="shared" si="0"/>
        <v>64</v>
      </c>
      <c r="J17" s="117">
        <f t="shared" si="1"/>
        <v>68</v>
      </c>
    </row>
    <row r="18" spans="1:10" ht="18.75" customHeight="1" x14ac:dyDescent="0.25">
      <c r="A18" s="136">
        <v>16</v>
      </c>
      <c r="B18" s="137">
        <v>8</v>
      </c>
      <c r="C18" s="137">
        <v>8</v>
      </c>
      <c r="D18" s="138">
        <v>6</v>
      </c>
      <c r="E18" s="137">
        <v>10</v>
      </c>
      <c r="F18" s="137">
        <v>10</v>
      </c>
      <c r="G18" s="138">
        <v>5</v>
      </c>
      <c r="H18" s="138">
        <v>16</v>
      </c>
      <c r="I18" s="140">
        <f t="shared" si="0"/>
        <v>45</v>
      </c>
      <c r="J18" s="141">
        <f t="shared" si="1"/>
        <v>45</v>
      </c>
    </row>
    <row r="19" spans="1:10" ht="18.75" customHeight="1" x14ac:dyDescent="0.25">
      <c r="A19" s="116">
        <v>17</v>
      </c>
      <c r="B19" s="93">
        <v>8</v>
      </c>
      <c r="C19" s="93">
        <v>10</v>
      </c>
      <c r="D19" s="94">
        <v>8</v>
      </c>
      <c r="E19" s="93">
        <v>10</v>
      </c>
      <c r="F19" s="93">
        <v>12</v>
      </c>
      <c r="G19" s="94">
        <v>5</v>
      </c>
      <c r="H19" s="94">
        <v>32</v>
      </c>
      <c r="I19" s="96">
        <f t="shared" si="0"/>
        <v>63</v>
      </c>
      <c r="J19" s="117">
        <f t="shared" si="1"/>
        <v>67</v>
      </c>
    </row>
    <row r="20" spans="1:10" ht="18.75" customHeight="1" thickBot="1" x14ac:dyDescent="0.3">
      <c r="A20" s="142">
        <v>18</v>
      </c>
      <c r="B20" s="143">
        <v>8</v>
      </c>
      <c r="C20" s="143">
        <v>12</v>
      </c>
      <c r="D20" s="144">
        <v>6</v>
      </c>
      <c r="E20" s="143">
        <v>10</v>
      </c>
      <c r="F20" s="143">
        <v>12</v>
      </c>
      <c r="G20" s="144">
        <v>5</v>
      </c>
      <c r="H20" s="144">
        <v>24</v>
      </c>
      <c r="I20" s="145">
        <f t="shared" si="0"/>
        <v>53</v>
      </c>
      <c r="J20" s="146">
        <f t="shared" si="1"/>
        <v>59</v>
      </c>
    </row>
    <row r="21" spans="1:10" ht="18.75" customHeight="1" x14ac:dyDescent="0.25">
      <c r="A21" s="147">
        <v>19</v>
      </c>
      <c r="B21" s="148">
        <v>8</v>
      </c>
      <c r="C21" s="148">
        <v>12</v>
      </c>
      <c r="D21" s="113">
        <v>6</v>
      </c>
      <c r="E21" s="148">
        <v>10</v>
      </c>
      <c r="F21" s="148">
        <v>12</v>
      </c>
      <c r="G21" s="113">
        <v>5</v>
      </c>
      <c r="H21" s="113">
        <v>10</v>
      </c>
      <c r="I21" s="149">
        <f t="shared" si="0"/>
        <v>39</v>
      </c>
      <c r="J21" s="150">
        <f t="shared" si="1"/>
        <v>45</v>
      </c>
    </row>
    <row r="22" spans="1:10" ht="18.75" customHeight="1" x14ac:dyDescent="0.25">
      <c r="A22" s="136">
        <v>20</v>
      </c>
      <c r="B22" s="137">
        <v>8</v>
      </c>
      <c r="C22" s="137">
        <v>12</v>
      </c>
      <c r="D22" s="138">
        <v>6</v>
      </c>
      <c r="E22" s="137">
        <v>10</v>
      </c>
      <c r="F22" s="137">
        <v>12</v>
      </c>
      <c r="G22" s="138">
        <v>8</v>
      </c>
      <c r="H22" s="138">
        <v>10</v>
      </c>
      <c r="I22" s="140">
        <f t="shared" si="0"/>
        <v>42</v>
      </c>
      <c r="J22" s="141">
        <f t="shared" si="1"/>
        <v>48</v>
      </c>
    </row>
    <row r="23" spans="1:10" ht="18.75" customHeight="1" x14ac:dyDescent="0.25">
      <c r="A23" s="116">
        <v>21</v>
      </c>
      <c r="B23" s="93">
        <v>8</v>
      </c>
      <c r="C23" s="93">
        <v>12</v>
      </c>
      <c r="D23" s="94">
        <v>6</v>
      </c>
      <c r="E23" s="93">
        <v>10</v>
      </c>
      <c r="F23" s="93">
        <v>12</v>
      </c>
      <c r="G23" s="94">
        <v>0</v>
      </c>
      <c r="H23" s="94">
        <v>42</v>
      </c>
      <c r="I23" s="96">
        <f t="shared" si="0"/>
        <v>66</v>
      </c>
      <c r="J23" s="117">
        <f t="shared" si="1"/>
        <v>72</v>
      </c>
    </row>
    <row r="24" spans="1:10" ht="18.75" customHeight="1" x14ac:dyDescent="0.25">
      <c r="A24" s="116">
        <v>22</v>
      </c>
      <c r="B24" s="93">
        <v>8</v>
      </c>
      <c r="C24" s="93">
        <v>8</v>
      </c>
      <c r="D24" s="94">
        <v>8</v>
      </c>
      <c r="E24" s="93">
        <v>10</v>
      </c>
      <c r="F24" s="93">
        <v>12</v>
      </c>
      <c r="G24" s="94">
        <v>5</v>
      </c>
      <c r="H24" s="94">
        <v>10</v>
      </c>
      <c r="I24" s="96">
        <f t="shared" si="0"/>
        <v>41</v>
      </c>
      <c r="J24" s="117">
        <f t="shared" si="1"/>
        <v>43</v>
      </c>
    </row>
    <row r="25" spans="1:10" ht="18.75" customHeight="1" x14ac:dyDescent="0.25">
      <c r="A25" s="116">
        <v>23</v>
      </c>
      <c r="B25" s="93">
        <v>8</v>
      </c>
      <c r="C25" s="93">
        <v>12</v>
      </c>
      <c r="D25" s="94">
        <v>6</v>
      </c>
      <c r="E25" s="93">
        <v>8</v>
      </c>
      <c r="F25" s="93">
        <v>10</v>
      </c>
      <c r="G25" s="94">
        <v>12</v>
      </c>
      <c r="H25" s="94">
        <v>21</v>
      </c>
      <c r="I25" s="96">
        <f t="shared" si="0"/>
        <v>55</v>
      </c>
      <c r="J25" s="117">
        <f t="shared" si="1"/>
        <v>61</v>
      </c>
    </row>
    <row r="26" spans="1:10" ht="18.75" customHeight="1" thickBot="1" x14ac:dyDescent="0.3">
      <c r="A26" s="118">
        <v>24</v>
      </c>
      <c r="B26" s="119">
        <v>8</v>
      </c>
      <c r="C26" s="119">
        <v>12</v>
      </c>
      <c r="D26" s="120">
        <v>6</v>
      </c>
      <c r="E26" s="119">
        <v>8</v>
      </c>
      <c r="F26" s="119">
        <v>10</v>
      </c>
      <c r="G26" s="120">
        <v>5</v>
      </c>
      <c r="H26" s="120">
        <v>36</v>
      </c>
      <c r="I26" s="121">
        <f t="shared" si="0"/>
        <v>63</v>
      </c>
      <c r="J26" s="122">
        <f t="shared" si="1"/>
        <v>69</v>
      </c>
    </row>
    <row r="27" spans="1:10" ht="18.75" customHeight="1" x14ac:dyDescent="0.25">
      <c r="A27" s="126">
        <v>25</v>
      </c>
      <c r="B27" s="127">
        <v>8</v>
      </c>
      <c r="C27" s="127">
        <v>8</v>
      </c>
      <c r="D27" s="128">
        <v>6</v>
      </c>
      <c r="E27" s="127">
        <v>8</v>
      </c>
      <c r="F27" s="127">
        <v>8</v>
      </c>
      <c r="G27" s="128">
        <v>5</v>
      </c>
      <c r="H27" s="128">
        <v>10</v>
      </c>
      <c r="I27" s="129">
        <f t="shared" si="0"/>
        <v>37</v>
      </c>
      <c r="J27" s="130">
        <f t="shared" si="1"/>
        <v>37</v>
      </c>
    </row>
    <row r="28" spans="1:10" ht="18.75" customHeight="1" thickBot="1" x14ac:dyDescent="0.3">
      <c r="A28" s="131">
        <v>26</v>
      </c>
      <c r="B28" s="132">
        <v>8</v>
      </c>
      <c r="C28" s="132">
        <v>8</v>
      </c>
      <c r="D28" s="133">
        <v>6</v>
      </c>
      <c r="E28" s="132">
        <v>8</v>
      </c>
      <c r="F28" s="132">
        <v>8</v>
      </c>
      <c r="G28" s="133">
        <v>5</v>
      </c>
      <c r="H28" s="133">
        <v>10</v>
      </c>
      <c r="I28" s="134">
        <f t="shared" si="0"/>
        <v>37</v>
      </c>
      <c r="J28" s="135">
        <f t="shared" si="1"/>
        <v>37</v>
      </c>
    </row>
    <row r="29" spans="1:10" ht="18.75" customHeight="1" x14ac:dyDescent="0.25">
      <c r="A29" s="75">
        <v>27</v>
      </c>
      <c r="B29" s="98">
        <v>5</v>
      </c>
      <c r="C29" s="98">
        <v>5</v>
      </c>
      <c r="D29" s="99">
        <v>0</v>
      </c>
      <c r="E29" s="98">
        <v>5</v>
      </c>
      <c r="F29" s="98">
        <v>5</v>
      </c>
      <c r="G29" s="99">
        <v>0</v>
      </c>
      <c r="H29" s="102">
        <v>64</v>
      </c>
      <c r="I29" s="96">
        <f t="shared" si="0"/>
        <v>74</v>
      </c>
      <c r="J29" s="97">
        <f t="shared" si="1"/>
        <v>74</v>
      </c>
    </row>
    <row r="30" spans="1:10" ht="18.75" customHeight="1" x14ac:dyDescent="0.25">
      <c r="A30" s="6"/>
      <c r="B30" s="93"/>
      <c r="C30" s="93"/>
      <c r="D30" s="103"/>
      <c r="E30" s="93"/>
      <c r="F30" s="93"/>
      <c r="G30" s="94"/>
      <c r="H30" s="94"/>
      <c r="I30" s="100">
        <f>SUM(I6:I29)</f>
        <v>1157</v>
      </c>
      <c r="J30" s="104">
        <f>SUM(J6:J29)</f>
        <v>1235</v>
      </c>
    </row>
  </sheetData>
  <pageMargins left="0.11811023622047245" right="0.11811023622047245" top="0.15748031496062992" bottom="0.15748031496062992" header="0.31496062992125984" footer="0.31496062992125984"/>
  <pageSetup paperSize="9" orientation="landscape" horizontalDpi="4294967293" verticalDpi="0" r:id="rId1"/>
  <headerFooter>
    <oddFooter>&amp;C@Lorraine Lawson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this first</vt:lpstr>
      <vt:lpstr>Adjusting the program</vt:lpstr>
      <vt:lpstr>K2PD training program</vt:lpstr>
      <vt:lpstr>mileage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llaws7</dc:creator>
  <cp:lastModifiedBy>Lorraine</cp:lastModifiedBy>
  <cp:lastPrinted>2019-01-06T20:59:40Z</cp:lastPrinted>
  <dcterms:created xsi:type="dcterms:W3CDTF">2014-01-18T06:24:37Z</dcterms:created>
  <dcterms:modified xsi:type="dcterms:W3CDTF">2019-01-06T21:38:01Z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